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 Thesis\BUS4\4.2.1 (Customer Type)\0.075\Residential\"/>
    </mc:Choice>
  </mc:AlternateContent>
  <bookViews>
    <workbookView xWindow="0" yWindow="0" windowWidth="20490" windowHeight="8205" firstSheet="3" activeTab="4"/>
  </bookViews>
  <sheets>
    <sheet name="F1_(1-5)" sheetId="1" r:id="rId1"/>
    <sheet name="F3_(11-15)" sheetId="3" r:id="rId2"/>
    <sheet name="F4_(18-23)" sheetId="4" r:id="rId3"/>
    <sheet name="F7_(32-37)" sheetId="7" r:id="rId4"/>
    <sheet name="ENS_Deviation" sheetId="8" r:id="rId5"/>
  </sheets>
  <calcPr calcId="162913"/>
  <extLst>
    <ext uri="GoogleSheetsCustomDataVersion1">
      <go:sheetsCustomData xmlns:go="http://customooxmlschemas.google.com/" r:id="rId12" roundtripDataSignature="AMtx7mge3VwCXIqHwjsnZV2UE/SymRqnrg=="/>
    </ext>
  </extLst>
</workbook>
</file>

<file path=xl/calcChain.xml><?xml version="1.0" encoding="utf-8"?>
<calcChain xmlns="http://schemas.openxmlformats.org/spreadsheetml/2006/main">
  <c r="M11" i="8" l="1"/>
  <c r="E11" i="8"/>
  <c r="C11" i="8"/>
  <c r="E8" i="8" l="1"/>
  <c r="I11" i="8" l="1"/>
  <c r="K11" i="8"/>
  <c r="G11" i="8"/>
  <c r="H821" i="7" l="1"/>
  <c r="H822" i="7"/>
  <c r="H823" i="7"/>
  <c r="H824" i="7"/>
  <c r="H825" i="7"/>
  <c r="H826" i="7"/>
  <c r="H820" i="7"/>
  <c r="H800" i="7"/>
  <c r="H801" i="7"/>
  <c r="H802" i="7"/>
  <c r="H803" i="7"/>
  <c r="H804" i="7"/>
  <c r="H805" i="7"/>
  <c r="H799" i="7"/>
  <c r="H779" i="7"/>
  <c r="H780" i="7"/>
  <c r="H781" i="7"/>
  <c r="H782" i="7"/>
  <c r="H783" i="7"/>
  <c r="H784" i="7"/>
  <c r="H778" i="7"/>
  <c r="H758" i="7"/>
  <c r="H759" i="7"/>
  <c r="H760" i="7"/>
  <c r="H761" i="7"/>
  <c r="H762" i="7"/>
  <c r="H763" i="7"/>
  <c r="H757" i="7"/>
  <c r="H737" i="7"/>
  <c r="H738" i="7"/>
  <c r="H739" i="7"/>
  <c r="H740" i="7"/>
  <c r="H741" i="7"/>
  <c r="H742" i="7"/>
  <c r="H736" i="7"/>
  <c r="H716" i="7"/>
  <c r="H717" i="7"/>
  <c r="H718" i="7"/>
  <c r="H719" i="7"/>
  <c r="H720" i="7"/>
  <c r="H721" i="7"/>
  <c r="H715" i="7"/>
  <c r="H680" i="7"/>
  <c r="H659" i="7"/>
  <c r="H638" i="7"/>
  <c r="H617" i="7"/>
  <c r="H596" i="7"/>
  <c r="H575" i="7"/>
  <c r="H541" i="7"/>
  <c r="H542" i="7"/>
  <c r="H543" i="7"/>
  <c r="H544" i="7"/>
  <c r="H545" i="7"/>
  <c r="H546" i="7"/>
  <c r="H540" i="7"/>
  <c r="H520" i="7"/>
  <c r="H521" i="7"/>
  <c r="H522" i="7"/>
  <c r="H523" i="7"/>
  <c r="H524" i="7"/>
  <c r="H525" i="7"/>
  <c r="H519" i="7"/>
  <c r="H499" i="7"/>
  <c r="H500" i="7"/>
  <c r="H501" i="7"/>
  <c r="H502" i="7"/>
  <c r="H503" i="7"/>
  <c r="H504" i="7"/>
  <c r="H498" i="7"/>
  <c r="H478" i="7"/>
  <c r="H479" i="7"/>
  <c r="H480" i="7"/>
  <c r="H481" i="7"/>
  <c r="H482" i="7"/>
  <c r="H483" i="7"/>
  <c r="H477" i="7"/>
  <c r="H457" i="7"/>
  <c r="H458" i="7"/>
  <c r="H459" i="7"/>
  <c r="H460" i="7"/>
  <c r="H461" i="7"/>
  <c r="H462" i="7"/>
  <c r="H456" i="7"/>
  <c r="H436" i="7"/>
  <c r="H437" i="7"/>
  <c r="H438" i="7"/>
  <c r="H439" i="7"/>
  <c r="H440" i="7"/>
  <c r="H441" i="7"/>
  <c r="H435" i="7"/>
  <c r="H400" i="7"/>
  <c r="H379" i="7"/>
  <c r="H358" i="7"/>
  <c r="H337" i="7"/>
  <c r="H316" i="7"/>
  <c r="H295" i="7"/>
  <c r="H261" i="7"/>
  <c r="H262" i="7"/>
  <c r="H263" i="7"/>
  <c r="H264" i="7"/>
  <c r="H265" i="7"/>
  <c r="H266" i="7"/>
  <c r="H260" i="7"/>
  <c r="H240" i="7"/>
  <c r="H241" i="7"/>
  <c r="H242" i="7"/>
  <c r="H243" i="7"/>
  <c r="H244" i="7"/>
  <c r="H245" i="7"/>
  <c r="H239" i="7"/>
  <c r="H219" i="7"/>
  <c r="H220" i="7"/>
  <c r="H221" i="7"/>
  <c r="H222" i="7"/>
  <c r="H223" i="7"/>
  <c r="H224" i="7"/>
  <c r="H218" i="7"/>
  <c r="H198" i="7"/>
  <c r="H199" i="7"/>
  <c r="H200" i="7"/>
  <c r="H201" i="7"/>
  <c r="H202" i="7"/>
  <c r="H203" i="7"/>
  <c r="H197" i="7"/>
  <c r="H177" i="7"/>
  <c r="H178" i="7"/>
  <c r="H179" i="7"/>
  <c r="H180" i="7"/>
  <c r="H181" i="7"/>
  <c r="H182" i="7"/>
  <c r="H176" i="7"/>
  <c r="H156" i="7"/>
  <c r="H157" i="7"/>
  <c r="H158" i="7"/>
  <c r="H159" i="7"/>
  <c r="H160" i="7"/>
  <c r="H161" i="7"/>
  <c r="H155" i="7"/>
  <c r="H120" i="7"/>
  <c r="H99" i="7"/>
  <c r="H78" i="7"/>
  <c r="H57" i="7"/>
  <c r="H36" i="7"/>
  <c r="H15" i="7"/>
  <c r="H893" i="4"/>
  <c r="H894" i="4"/>
  <c r="H895" i="4"/>
  <c r="H896" i="4"/>
  <c r="H897" i="4"/>
  <c r="H898" i="4"/>
  <c r="H899" i="4"/>
  <c r="H892" i="4"/>
  <c r="H870" i="4"/>
  <c r="H871" i="4"/>
  <c r="H872" i="4"/>
  <c r="H873" i="4"/>
  <c r="H874" i="4"/>
  <c r="H875" i="4"/>
  <c r="H876" i="4"/>
  <c r="H869" i="4"/>
  <c r="H847" i="4"/>
  <c r="H848" i="4"/>
  <c r="H849" i="4"/>
  <c r="H850" i="4"/>
  <c r="H851" i="4"/>
  <c r="H852" i="4"/>
  <c r="H853" i="4"/>
  <c r="H846" i="4"/>
  <c r="H824" i="4"/>
  <c r="H825" i="4"/>
  <c r="H826" i="4"/>
  <c r="H827" i="4"/>
  <c r="H828" i="4"/>
  <c r="H829" i="4"/>
  <c r="H830" i="4"/>
  <c r="H823" i="4"/>
  <c r="H801" i="4"/>
  <c r="H802" i="4"/>
  <c r="H803" i="4"/>
  <c r="H804" i="4"/>
  <c r="H805" i="4"/>
  <c r="H806" i="4"/>
  <c r="H807" i="4"/>
  <c r="H800" i="4"/>
  <c r="H778" i="4"/>
  <c r="H779" i="4"/>
  <c r="H780" i="4"/>
  <c r="H781" i="4"/>
  <c r="H782" i="4"/>
  <c r="H783" i="4"/>
  <c r="H784" i="4"/>
  <c r="H777" i="4"/>
  <c r="H740" i="4"/>
  <c r="H717" i="4"/>
  <c r="H694" i="4"/>
  <c r="H671" i="4"/>
  <c r="H648" i="4"/>
  <c r="H625" i="4"/>
  <c r="H588" i="4"/>
  <c r="H589" i="4"/>
  <c r="H590" i="4"/>
  <c r="H591" i="4"/>
  <c r="H592" i="4"/>
  <c r="H593" i="4"/>
  <c r="H594" i="4"/>
  <c r="H587" i="4"/>
  <c r="H565" i="4"/>
  <c r="H566" i="4"/>
  <c r="H567" i="4"/>
  <c r="H568" i="4"/>
  <c r="H569" i="4"/>
  <c r="H570" i="4"/>
  <c r="H571" i="4"/>
  <c r="H564" i="4"/>
  <c r="H542" i="4"/>
  <c r="H543" i="4"/>
  <c r="H544" i="4"/>
  <c r="H545" i="4"/>
  <c r="H546" i="4"/>
  <c r="H547" i="4"/>
  <c r="H548" i="4"/>
  <c r="H541" i="4"/>
  <c r="H519" i="4"/>
  <c r="H520" i="4"/>
  <c r="H521" i="4"/>
  <c r="H522" i="4"/>
  <c r="H523" i="4"/>
  <c r="H524" i="4"/>
  <c r="H525" i="4"/>
  <c r="H518" i="4"/>
  <c r="H496" i="4"/>
  <c r="H497" i="4"/>
  <c r="H498" i="4"/>
  <c r="H499" i="4"/>
  <c r="H500" i="4"/>
  <c r="H501" i="4"/>
  <c r="H502" i="4"/>
  <c r="H495" i="4"/>
  <c r="H473" i="4"/>
  <c r="H474" i="4"/>
  <c r="H475" i="4"/>
  <c r="H476" i="4"/>
  <c r="H477" i="4"/>
  <c r="H478" i="4"/>
  <c r="H479" i="4"/>
  <c r="H472" i="4"/>
  <c r="H435" i="4"/>
  <c r="H412" i="4"/>
  <c r="H389" i="4"/>
  <c r="H366" i="4"/>
  <c r="H343" i="4"/>
  <c r="H320" i="4"/>
  <c r="H284" i="4"/>
  <c r="H285" i="4"/>
  <c r="H286" i="4"/>
  <c r="H287" i="4"/>
  <c r="H288" i="4"/>
  <c r="H289" i="4"/>
  <c r="H290" i="4"/>
  <c r="H283" i="4"/>
  <c r="H261" i="4"/>
  <c r="H262" i="4"/>
  <c r="H263" i="4"/>
  <c r="H264" i="4"/>
  <c r="H265" i="4"/>
  <c r="H266" i="4"/>
  <c r="H267" i="4"/>
  <c r="H260" i="4"/>
  <c r="H238" i="4"/>
  <c r="H239" i="4"/>
  <c r="H240" i="4"/>
  <c r="H241" i="4"/>
  <c r="H242" i="4"/>
  <c r="H243" i="4"/>
  <c r="H244" i="4"/>
  <c r="H237" i="4"/>
  <c r="H215" i="4"/>
  <c r="H216" i="4"/>
  <c r="H217" i="4"/>
  <c r="H218" i="4"/>
  <c r="H219" i="4"/>
  <c r="H220" i="4"/>
  <c r="H221" i="4"/>
  <c r="H214" i="4"/>
  <c r="H192" i="4"/>
  <c r="H193" i="4"/>
  <c r="H194" i="4"/>
  <c r="H195" i="4"/>
  <c r="H196" i="4"/>
  <c r="H197" i="4"/>
  <c r="H198" i="4"/>
  <c r="H191" i="4"/>
  <c r="H169" i="4"/>
  <c r="H170" i="4"/>
  <c r="H171" i="4"/>
  <c r="H172" i="4"/>
  <c r="H173" i="4"/>
  <c r="H174" i="4"/>
  <c r="H175" i="4"/>
  <c r="H168" i="4"/>
  <c r="H131" i="4"/>
  <c r="H108" i="4"/>
  <c r="H85" i="4"/>
  <c r="H62" i="4"/>
  <c r="H39" i="4"/>
  <c r="H16" i="4"/>
  <c r="H695" i="3"/>
  <c r="H696" i="3"/>
  <c r="H697" i="3"/>
  <c r="H698" i="3"/>
  <c r="H699" i="3"/>
  <c r="H700" i="3"/>
  <c r="H694" i="3"/>
  <c r="H674" i="3"/>
  <c r="H675" i="3"/>
  <c r="H676" i="3"/>
  <c r="H677" i="3"/>
  <c r="H678" i="3"/>
  <c r="H679" i="3"/>
  <c r="H673" i="3"/>
  <c r="H653" i="3"/>
  <c r="H654" i="3"/>
  <c r="H655" i="3"/>
  <c r="H656" i="3"/>
  <c r="H657" i="3"/>
  <c r="H658" i="3"/>
  <c r="H652" i="3"/>
  <c r="H632" i="3"/>
  <c r="H633" i="3"/>
  <c r="H634" i="3"/>
  <c r="H635" i="3"/>
  <c r="H636" i="3"/>
  <c r="H637" i="3"/>
  <c r="H631" i="3"/>
  <c r="H611" i="3"/>
  <c r="H612" i="3"/>
  <c r="H613" i="3"/>
  <c r="H614" i="3"/>
  <c r="H615" i="3"/>
  <c r="H616" i="3"/>
  <c r="H610" i="3"/>
  <c r="H575" i="3"/>
  <c r="H554" i="3"/>
  <c r="H533" i="3"/>
  <c r="H512" i="3"/>
  <c r="H491" i="3"/>
  <c r="H457" i="3"/>
  <c r="H458" i="3"/>
  <c r="H459" i="3"/>
  <c r="H460" i="3"/>
  <c r="H461" i="3"/>
  <c r="H462" i="3"/>
  <c r="H456" i="3"/>
  <c r="H436" i="3"/>
  <c r="H437" i="3"/>
  <c r="H438" i="3"/>
  <c r="H439" i="3"/>
  <c r="H440" i="3"/>
  <c r="H441" i="3"/>
  <c r="H435" i="3"/>
  <c r="H415" i="3"/>
  <c r="H416" i="3"/>
  <c r="H417" i="3"/>
  <c r="H418" i="3"/>
  <c r="H419" i="3"/>
  <c r="H420" i="3"/>
  <c r="H414" i="3"/>
  <c r="H394" i="3"/>
  <c r="H395" i="3"/>
  <c r="H396" i="3"/>
  <c r="H397" i="3"/>
  <c r="H398" i="3"/>
  <c r="H399" i="3"/>
  <c r="H393" i="3"/>
  <c r="H373" i="3" l="1"/>
  <c r="H374" i="3"/>
  <c r="H375" i="3"/>
  <c r="H376" i="3"/>
  <c r="H377" i="3"/>
  <c r="H378" i="3"/>
  <c r="H372" i="3"/>
  <c r="H337" i="3"/>
  <c r="H316" i="3"/>
  <c r="H295" i="3"/>
  <c r="H274" i="3"/>
  <c r="H253" i="3"/>
  <c r="H219" i="3"/>
  <c r="H220" i="3"/>
  <c r="H221" i="3"/>
  <c r="H222" i="3"/>
  <c r="H223" i="3"/>
  <c r="H224" i="3"/>
  <c r="H218" i="3"/>
  <c r="H198" i="3"/>
  <c r="H199" i="3"/>
  <c r="H200" i="3"/>
  <c r="H201" i="3"/>
  <c r="H202" i="3"/>
  <c r="H203" i="3"/>
  <c r="H197" i="3"/>
  <c r="H177" i="3"/>
  <c r="H178" i="3"/>
  <c r="H179" i="3"/>
  <c r="H180" i="3"/>
  <c r="H181" i="3"/>
  <c r="H182" i="3"/>
  <c r="H176" i="3"/>
  <c r="H156" i="3"/>
  <c r="H157" i="3"/>
  <c r="H158" i="3"/>
  <c r="H159" i="3"/>
  <c r="H160" i="3"/>
  <c r="H161" i="3"/>
  <c r="H155" i="3"/>
  <c r="H135" i="3"/>
  <c r="H136" i="3"/>
  <c r="H137" i="3"/>
  <c r="H138" i="3"/>
  <c r="H139" i="3"/>
  <c r="H140" i="3"/>
  <c r="H134" i="3"/>
  <c r="H15" i="3"/>
  <c r="H99" i="3"/>
  <c r="H78" i="3"/>
  <c r="H57" i="3"/>
  <c r="H36" i="3"/>
  <c r="H693" i="1"/>
  <c r="H694" i="1"/>
  <c r="H695" i="1"/>
  <c r="H696" i="1"/>
  <c r="H697" i="1"/>
  <c r="H698" i="1"/>
  <c r="H692" i="1"/>
  <c r="H672" i="1"/>
  <c r="H673" i="1"/>
  <c r="H674" i="1"/>
  <c r="H675" i="1"/>
  <c r="H676" i="1"/>
  <c r="H677" i="1"/>
  <c r="H671" i="1"/>
  <c r="H651" i="1"/>
  <c r="H652" i="1"/>
  <c r="H653" i="1"/>
  <c r="H654" i="1"/>
  <c r="H655" i="1"/>
  <c r="H656" i="1"/>
  <c r="H650" i="1"/>
  <c r="H630" i="1"/>
  <c r="H631" i="1"/>
  <c r="H632" i="1"/>
  <c r="H633" i="1"/>
  <c r="H634" i="1"/>
  <c r="H635" i="1"/>
  <c r="H629" i="1"/>
  <c r="H609" i="1"/>
  <c r="H610" i="1"/>
  <c r="H611" i="1"/>
  <c r="H612" i="1"/>
  <c r="H613" i="1"/>
  <c r="H614" i="1"/>
  <c r="H608" i="1"/>
  <c r="H573" i="1"/>
  <c r="H552" i="1"/>
  <c r="H531" i="1"/>
  <c r="H510" i="1"/>
  <c r="H489" i="1"/>
  <c r="H455" i="1"/>
  <c r="H456" i="1"/>
  <c r="H457" i="1"/>
  <c r="H458" i="1"/>
  <c r="H459" i="1"/>
  <c r="H460" i="1"/>
  <c r="H454" i="1"/>
  <c r="H434" i="1"/>
  <c r="H435" i="1"/>
  <c r="H436" i="1"/>
  <c r="H437" i="1"/>
  <c r="H438" i="1"/>
  <c r="H439" i="1"/>
  <c r="H433" i="1"/>
  <c r="H413" i="1"/>
  <c r="H414" i="1"/>
  <c r="H415" i="1"/>
  <c r="H416" i="1"/>
  <c r="H417" i="1"/>
  <c r="H418" i="1"/>
  <c r="H412" i="1"/>
  <c r="H392" i="1"/>
  <c r="H393" i="1"/>
  <c r="H394" i="1"/>
  <c r="H395" i="1"/>
  <c r="H396" i="1"/>
  <c r="H397" i="1"/>
  <c r="H391" i="1"/>
  <c r="H371" i="1"/>
  <c r="H372" i="1"/>
  <c r="H373" i="1"/>
  <c r="H374" i="1"/>
  <c r="H375" i="1"/>
  <c r="H376" i="1"/>
  <c r="H370" i="1"/>
  <c r="H335" i="1"/>
  <c r="H314" i="1"/>
  <c r="H293" i="1"/>
  <c r="H272" i="1"/>
  <c r="H251" i="1"/>
  <c r="H218" i="1"/>
  <c r="H219" i="1"/>
  <c r="H220" i="1"/>
  <c r="H221" i="1"/>
  <c r="H222" i="1"/>
  <c r="H223" i="1"/>
  <c r="H217" i="1"/>
  <c r="H197" i="1"/>
  <c r="H198" i="1"/>
  <c r="H199" i="1"/>
  <c r="H200" i="1"/>
  <c r="H201" i="1"/>
  <c r="H202" i="1"/>
  <c r="H196" i="1"/>
  <c r="H176" i="1"/>
  <c r="H177" i="1"/>
  <c r="H178" i="1"/>
  <c r="H179" i="1"/>
  <c r="H180" i="1"/>
  <c r="H181" i="1"/>
  <c r="H175" i="1"/>
  <c r="H155" i="1"/>
  <c r="H156" i="1"/>
  <c r="H157" i="1"/>
  <c r="H158" i="1"/>
  <c r="H159" i="1"/>
  <c r="H160" i="1"/>
  <c r="H154" i="1"/>
  <c r="H134" i="1"/>
  <c r="H135" i="1"/>
  <c r="H136" i="1"/>
  <c r="H137" i="1"/>
  <c r="H138" i="1"/>
  <c r="H139" i="1"/>
  <c r="H133" i="1"/>
  <c r="H99" i="1"/>
  <c r="H78" i="1"/>
  <c r="H57" i="1"/>
  <c r="H36" i="1"/>
  <c r="H15" i="1"/>
  <c r="K5" i="8" l="1"/>
  <c r="K6" i="8"/>
  <c r="K7" i="8"/>
  <c r="K4" i="8"/>
  <c r="G681" i="1" l="1"/>
  <c r="G682" i="1"/>
  <c r="G683" i="1"/>
  <c r="G684" i="1"/>
  <c r="G685" i="1"/>
  <c r="G686" i="1"/>
  <c r="G687" i="1"/>
  <c r="G688" i="1"/>
  <c r="G689" i="1"/>
  <c r="G690" i="1"/>
  <c r="G691" i="1"/>
  <c r="G680" i="1"/>
  <c r="G660" i="1"/>
  <c r="G661" i="1"/>
  <c r="G662" i="1"/>
  <c r="G663" i="1"/>
  <c r="G664" i="1"/>
  <c r="G665" i="1"/>
  <c r="G666" i="1"/>
  <c r="G667" i="1"/>
  <c r="G668" i="1"/>
  <c r="G669" i="1"/>
  <c r="G670" i="1"/>
  <c r="G659" i="1"/>
  <c r="G639" i="1"/>
  <c r="G640" i="1"/>
  <c r="G641" i="1"/>
  <c r="G642" i="1"/>
  <c r="G643" i="1"/>
  <c r="G644" i="1"/>
  <c r="G645" i="1"/>
  <c r="G646" i="1"/>
  <c r="G647" i="1"/>
  <c r="G648" i="1"/>
  <c r="G649" i="1"/>
  <c r="G638" i="1"/>
  <c r="G618" i="1"/>
  <c r="G619" i="1"/>
  <c r="G620" i="1"/>
  <c r="G621" i="1"/>
  <c r="G622" i="1"/>
  <c r="G623" i="1"/>
  <c r="G624" i="1"/>
  <c r="G625" i="1"/>
  <c r="G626" i="1"/>
  <c r="G627" i="1"/>
  <c r="G628" i="1"/>
  <c r="G617" i="1"/>
  <c r="G597" i="1"/>
  <c r="G598" i="1"/>
  <c r="G599" i="1"/>
  <c r="G600" i="1"/>
  <c r="G601" i="1"/>
  <c r="G602" i="1"/>
  <c r="G603" i="1"/>
  <c r="G604" i="1"/>
  <c r="G605" i="1"/>
  <c r="G606" i="1"/>
  <c r="G607" i="1"/>
  <c r="G596" i="1"/>
  <c r="G570" i="1"/>
  <c r="G569" i="1"/>
  <c r="G562" i="1"/>
  <c r="G563" i="1"/>
  <c r="G564" i="1"/>
  <c r="G565" i="1"/>
  <c r="G561" i="1"/>
  <c r="G549" i="1"/>
  <c r="G548" i="1"/>
  <c r="G541" i="1"/>
  <c r="G542" i="1"/>
  <c r="G543" i="1"/>
  <c r="G544" i="1"/>
  <c r="G540" i="1"/>
  <c r="G526" i="1"/>
  <c r="G520" i="1"/>
  <c r="G521" i="1"/>
  <c r="G522" i="1"/>
  <c r="G523" i="1"/>
  <c r="G519" i="1"/>
  <c r="G504" i="1"/>
  <c r="G499" i="1"/>
  <c r="G500" i="1"/>
  <c r="G501" i="1"/>
  <c r="G502" i="1"/>
  <c r="G498" i="1"/>
  <c r="G478" i="1"/>
  <c r="G479" i="1"/>
  <c r="G480" i="1"/>
  <c r="G481" i="1"/>
  <c r="G482" i="1"/>
  <c r="G477" i="1"/>
  <c r="G443" i="1"/>
  <c r="G444" i="1"/>
  <c r="G445" i="1"/>
  <c r="G446" i="1"/>
  <c r="G447" i="1"/>
  <c r="G448" i="1"/>
  <c r="G449" i="1"/>
  <c r="G450" i="1"/>
  <c r="G451" i="1"/>
  <c r="G452" i="1"/>
  <c r="G453" i="1"/>
  <c r="G442" i="1"/>
  <c r="G422" i="1"/>
  <c r="G423" i="1"/>
  <c r="G424" i="1"/>
  <c r="G425" i="1"/>
  <c r="G426" i="1"/>
  <c r="G427" i="1"/>
  <c r="G428" i="1"/>
  <c r="G429" i="1"/>
  <c r="G430" i="1"/>
  <c r="G431" i="1"/>
  <c r="G432" i="1"/>
  <c r="G421" i="1"/>
  <c r="G401" i="1"/>
  <c r="G402" i="1"/>
  <c r="G403" i="1"/>
  <c r="G404" i="1"/>
  <c r="G405" i="1"/>
  <c r="G406" i="1"/>
  <c r="G407" i="1"/>
  <c r="G408" i="1"/>
  <c r="G409" i="1"/>
  <c r="G410" i="1"/>
  <c r="G411" i="1"/>
  <c r="G400" i="1"/>
  <c r="G380" i="1"/>
  <c r="G381" i="1"/>
  <c r="G382" i="1"/>
  <c r="G383" i="1"/>
  <c r="G384" i="1"/>
  <c r="G385" i="1"/>
  <c r="G386" i="1"/>
  <c r="G387" i="1"/>
  <c r="G388" i="1"/>
  <c r="G389" i="1"/>
  <c r="G390" i="1"/>
  <c r="G379" i="1"/>
  <c r="G359" i="1"/>
  <c r="G360" i="1"/>
  <c r="G361" i="1"/>
  <c r="G362" i="1"/>
  <c r="G363" i="1"/>
  <c r="G364" i="1"/>
  <c r="G365" i="1"/>
  <c r="G366" i="1"/>
  <c r="G367" i="1"/>
  <c r="G368" i="1"/>
  <c r="G369" i="1"/>
  <c r="G358" i="1"/>
  <c r="G332" i="1"/>
  <c r="G331" i="1"/>
  <c r="G324" i="1"/>
  <c r="G325" i="1"/>
  <c r="G326" i="1"/>
  <c r="G327" i="1"/>
  <c r="G323" i="1"/>
  <c r="G311" i="1"/>
  <c r="G310" i="1"/>
  <c r="G303" i="1"/>
  <c r="G304" i="1"/>
  <c r="G305" i="1"/>
  <c r="G306" i="1"/>
  <c r="G302" i="1"/>
  <c r="G288" i="1"/>
  <c r="G282" i="1"/>
  <c r="G283" i="1"/>
  <c r="G284" i="1"/>
  <c r="G285" i="1"/>
  <c r="G281" i="1"/>
  <c r="G266" i="1"/>
  <c r="G261" i="1"/>
  <c r="G262" i="1"/>
  <c r="G263" i="1"/>
  <c r="G264" i="1"/>
  <c r="G260" i="1"/>
  <c r="G240" i="1"/>
  <c r="G241" i="1"/>
  <c r="G242" i="1"/>
  <c r="G243" i="1"/>
  <c r="G244" i="1"/>
  <c r="G239" i="1"/>
  <c r="G206" i="1"/>
  <c r="G207" i="1"/>
  <c r="G208" i="1"/>
  <c r="G209" i="1"/>
  <c r="G210" i="1"/>
  <c r="G211" i="1"/>
  <c r="G212" i="1"/>
  <c r="G213" i="1"/>
  <c r="G214" i="1"/>
  <c r="G215" i="1"/>
  <c r="G216" i="1"/>
  <c r="G205" i="1"/>
  <c r="G185" i="1"/>
  <c r="G186" i="1"/>
  <c r="G187" i="1"/>
  <c r="G188" i="1"/>
  <c r="G189" i="1"/>
  <c r="G190" i="1"/>
  <c r="G191" i="1"/>
  <c r="G192" i="1"/>
  <c r="G193" i="1"/>
  <c r="G194" i="1"/>
  <c r="G195" i="1"/>
  <c r="G184" i="1"/>
  <c r="G164" i="1"/>
  <c r="G165" i="1"/>
  <c r="G166" i="1"/>
  <c r="G167" i="1"/>
  <c r="G168" i="1"/>
  <c r="G169" i="1"/>
  <c r="G170" i="1"/>
  <c r="G171" i="1"/>
  <c r="G172" i="1"/>
  <c r="G173" i="1"/>
  <c r="G174" i="1"/>
  <c r="G163" i="1"/>
  <c r="G143" i="1"/>
  <c r="G144" i="1"/>
  <c r="G145" i="1"/>
  <c r="G146" i="1"/>
  <c r="G147" i="1"/>
  <c r="G148" i="1"/>
  <c r="G149" i="1"/>
  <c r="G150" i="1"/>
  <c r="G151" i="1"/>
  <c r="G152" i="1"/>
  <c r="G153" i="1"/>
  <c r="G142" i="1"/>
  <c r="G122" i="1"/>
  <c r="G123" i="1"/>
  <c r="G124" i="1"/>
  <c r="G125" i="1"/>
  <c r="G126" i="1"/>
  <c r="G127" i="1"/>
  <c r="G128" i="1"/>
  <c r="G129" i="1"/>
  <c r="G130" i="1"/>
  <c r="G131" i="1"/>
  <c r="G132" i="1"/>
  <c r="G121" i="1"/>
  <c r="G96" i="1"/>
  <c r="G95" i="1"/>
  <c r="G88" i="1"/>
  <c r="G89" i="1"/>
  <c r="G90" i="1"/>
  <c r="G91" i="1"/>
  <c r="G87" i="1"/>
  <c r="G75" i="1"/>
  <c r="G74" i="1"/>
  <c r="G67" i="1"/>
  <c r="G68" i="1"/>
  <c r="G69" i="1"/>
  <c r="G70" i="1"/>
  <c r="G66" i="1"/>
  <c r="G52" i="1"/>
  <c r="G46" i="1"/>
  <c r="G47" i="1"/>
  <c r="G48" i="1"/>
  <c r="G49" i="1"/>
  <c r="G45" i="1"/>
  <c r="G30" i="1"/>
  <c r="G25" i="1"/>
  <c r="G26" i="1"/>
  <c r="G27" i="1"/>
  <c r="G28" i="1"/>
  <c r="G24" i="1"/>
  <c r="G4" i="1"/>
  <c r="G5" i="1"/>
  <c r="G6" i="1"/>
  <c r="G7" i="1"/>
  <c r="G8" i="1"/>
  <c r="G3" i="1"/>
  <c r="G683" i="3"/>
  <c r="G684" i="3"/>
  <c r="G685" i="3"/>
  <c r="G686" i="3"/>
  <c r="G687" i="3"/>
  <c r="G688" i="3"/>
  <c r="G689" i="3"/>
  <c r="G690" i="3"/>
  <c r="G691" i="3"/>
  <c r="G692" i="3"/>
  <c r="G693" i="3"/>
  <c r="G682" i="3"/>
  <c r="G662" i="3"/>
  <c r="G663" i="3"/>
  <c r="G664" i="3"/>
  <c r="G665" i="3"/>
  <c r="G666" i="3"/>
  <c r="G667" i="3"/>
  <c r="G668" i="3"/>
  <c r="G669" i="3"/>
  <c r="G670" i="3"/>
  <c r="G671" i="3"/>
  <c r="G672" i="3"/>
  <c r="G661" i="3"/>
  <c r="G641" i="3"/>
  <c r="G642" i="3"/>
  <c r="G643" i="3"/>
  <c r="G644" i="3"/>
  <c r="G645" i="3"/>
  <c r="G646" i="3"/>
  <c r="G647" i="3"/>
  <c r="G648" i="3"/>
  <c r="G649" i="3"/>
  <c r="G650" i="3"/>
  <c r="G651" i="3"/>
  <c r="G640" i="3"/>
  <c r="G620" i="3"/>
  <c r="G621" i="3"/>
  <c r="G622" i="3"/>
  <c r="G623" i="3"/>
  <c r="G624" i="3"/>
  <c r="G625" i="3"/>
  <c r="G626" i="3"/>
  <c r="G627" i="3"/>
  <c r="G628" i="3"/>
  <c r="G629" i="3"/>
  <c r="G630" i="3"/>
  <c r="G619" i="3"/>
  <c r="G599" i="3"/>
  <c r="G600" i="3"/>
  <c r="G601" i="3"/>
  <c r="G602" i="3"/>
  <c r="G603" i="3"/>
  <c r="G604" i="3"/>
  <c r="G605" i="3"/>
  <c r="G606" i="3"/>
  <c r="G607" i="3"/>
  <c r="G608" i="3"/>
  <c r="G609" i="3"/>
  <c r="G598" i="3"/>
  <c r="G572" i="3"/>
  <c r="G571" i="3"/>
  <c r="G564" i="3"/>
  <c r="G565" i="3"/>
  <c r="G566" i="3"/>
  <c r="G567" i="3"/>
  <c r="G563" i="3"/>
  <c r="G551" i="3"/>
  <c r="G550" i="3"/>
  <c r="G543" i="3"/>
  <c r="G544" i="3"/>
  <c r="G545" i="3"/>
  <c r="G546" i="3"/>
  <c r="G542" i="3"/>
  <c r="G528" i="3"/>
  <c r="G522" i="3"/>
  <c r="G523" i="3"/>
  <c r="G524" i="3"/>
  <c r="G525" i="3"/>
  <c r="G521" i="3"/>
  <c r="G506" i="3"/>
  <c r="G501" i="3"/>
  <c r="G502" i="3"/>
  <c r="G503" i="3"/>
  <c r="G504" i="3"/>
  <c r="G500" i="3"/>
  <c r="G480" i="3"/>
  <c r="G481" i="3"/>
  <c r="G482" i="3"/>
  <c r="G483" i="3"/>
  <c r="G484" i="3"/>
  <c r="G479" i="3"/>
  <c r="G445" i="3"/>
  <c r="G446" i="3"/>
  <c r="G447" i="3"/>
  <c r="G448" i="3"/>
  <c r="G449" i="3"/>
  <c r="G450" i="3"/>
  <c r="G451" i="3"/>
  <c r="G452" i="3"/>
  <c r="G453" i="3"/>
  <c r="G454" i="3"/>
  <c r="G455" i="3"/>
  <c r="G444" i="3"/>
  <c r="G424" i="3"/>
  <c r="G425" i="3"/>
  <c r="G426" i="3"/>
  <c r="G427" i="3"/>
  <c r="G428" i="3"/>
  <c r="G429" i="3"/>
  <c r="G430" i="3"/>
  <c r="G431" i="3"/>
  <c r="G432" i="3"/>
  <c r="G433" i="3"/>
  <c r="G434" i="3"/>
  <c r="G423" i="3"/>
  <c r="G403" i="3"/>
  <c r="G404" i="3"/>
  <c r="G405" i="3"/>
  <c r="G406" i="3"/>
  <c r="G407" i="3"/>
  <c r="G408" i="3"/>
  <c r="G409" i="3"/>
  <c r="G410" i="3"/>
  <c r="G411" i="3"/>
  <c r="G412" i="3"/>
  <c r="G413" i="3"/>
  <c r="G402" i="3"/>
  <c r="G382" i="3"/>
  <c r="G383" i="3"/>
  <c r="G384" i="3"/>
  <c r="G385" i="3"/>
  <c r="G386" i="3"/>
  <c r="G387" i="3"/>
  <c r="G388" i="3"/>
  <c r="G389" i="3"/>
  <c r="G390" i="3"/>
  <c r="G391" i="3"/>
  <c r="G392" i="3"/>
  <c r="G381" i="3"/>
  <c r="G361" i="3"/>
  <c r="G362" i="3"/>
  <c r="G363" i="3"/>
  <c r="G364" i="3"/>
  <c r="G365" i="3"/>
  <c r="G366" i="3"/>
  <c r="G367" i="3"/>
  <c r="G368" i="3"/>
  <c r="G369" i="3"/>
  <c r="G370" i="3"/>
  <c r="G371" i="3"/>
  <c r="G360" i="3"/>
  <c r="G334" i="3"/>
  <c r="G333" i="3"/>
  <c r="G326" i="3"/>
  <c r="G327" i="3"/>
  <c r="G328" i="3"/>
  <c r="G329" i="3"/>
  <c r="G325" i="3"/>
  <c r="G313" i="3"/>
  <c r="G312" i="3"/>
  <c r="G305" i="3"/>
  <c r="G306" i="3"/>
  <c r="G307" i="3"/>
  <c r="G308" i="3"/>
  <c r="G304" i="3"/>
  <c r="G290" i="3"/>
  <c r="G284" i="3"/>
  <c r="G285" i="3"/>
  <c r="G286" i="3"/>
  <c r="G287" i="3"/>
  <c r="G283" i="3"/>
  <c r="G268" i="3"/>
  <c r="G263" i="3"/>
  <c r="G264" i="3"/>
  <c r="G265" i="3"/>
  <c r="G266" i="3"/>
  <c r="G262" i="3"/>
  <c r="G242" i="3"/>
  <c r="G243" i="3"/>
  <c r="G244" i="3"/>
  <c r="G245" i="3"/>
  <c r="G246" i="3"/>
  <c r="G241" i="3"/>
  <c r="G207" i="3"/>
  <c r="G208" i="3"/>
  <c r="G209" i="3"/>
  <c r="G210" i="3"/>
  <c r="G211" i="3"/>
  <c r="G212" i="3"/>
  <c r="G213" i="3"/>
  <c r="G214" i="3"/>
  <c r="G215" i="3"/>
  <c r="G216" i="3"/>
  <c r="G217" i="3"/>
  <c r="G206" i="3"/>
  <c r="G186" i="3"/>
  <c r="G187" i="3"/>
  <c r="G188" i="3"/>
  <c r="G189" i="3"/>
  <c r="G190" i="3"/>
  <c r="G191" i="3"/>
  <c r="G192" i="3"/>
  <c r="G193" i="3"/>
  <c r="G194" i="3"/>
  <c r="G195" i="3"/>
  <c r="G196" i="3"/>
  <c r="G185" i="3"/>
  <c r="G165" i="3"/>
  <c r="G166" i="3"/>
  <c r="G167" i="3"/>
  <c r="G168" i="3"/>
  <c r="G169" i="3"/>
  <c r="G170" i="3"/>
  <c r="G171" i="3"/>
  <c r="G172" i="3"/>
  <c r="G173" i="3"/>
  <c r="G174" i="3"/>
  <c r="G175" i="3"/>
  <c r="G164" i="3"/>
  <c r="G144" i="3"/>
  <c r="G145" i="3"/>
  <c r="G146" i="3"/>
  <c r="G147" i="3"/>
  <c r="G148" i="3"/>
  <c r="G149" i="3"/>
  <c r="G150" i="3"/>
  <c r="G151" i="3"/>
  <c r="G152" i="3"/>
  <c r="G153" i="3"/>
  <c r="G154" i="3"/>
  <c r="G143" i="3"/>
  <c r="G123" i="3"/>
  <c r="G124" i="3"/>
  <c r="G125" i="3"/>
  <c r="G126" i="3"/>
  <c r="G127" i="3"/>
  <c r="G128" i="3"/>
  <c r="G129" i="3"/>
  <c r="G130" i="3"/>
  <c r="G131" i="3"/>
  <c r="G132" i="3"/>
  <c r="G133" i="3"/>
  <c r="G122" i="3"/>
  <c r="G96" i="3"/>
  <c r="G95" i="3"/>
  <c r="G88" i="3"/>
  <c r="G89" i="3"/>
  <c r="G90" i="3"/>
  <c r="G91" i="3"/>
  <c r="G87" i="3"/>
  <c r="G75" i="3"/>
  <c r="G74" i="3"/>
  <c r="G67" i="3"/>
  <c r="G68" i="3"/>
  <c r="G69" i="3"/>
  <c r="G70" i="3"/>
  <c r="G66" i="3"/>
  <c r="G52" i="3"/>
  <c r="G46" i="3"/>
  <c r="G47" i="3"/>
  <c r="G48" i="3"/>
  <c r="G49" i="3"/>
  <c r="G45" i="3"/>
  <c r="G30" i="3"/>
  <c r="G25" i="3"/>
  <c r="G26" i="3"/>
  <c r="G27" i="3"/>
  <c r="G28" i="3"/>
  <c r="G24" i="3"/>
  <c r="G4" i="3"/>
  <c r="G5" i="3"/>
  <c r="G6" i="3"/>
  <c r="G7" i="3"/>
  <c r="G8" i="3"/>
  <c r="G3" i="3"/>
  <c r="G880" i="4"/>
  <c r="G881" i="4"/>
  <c r="G882" i="4"/>
  <c r="G883" i="4"/>
  <c r="G884" i="4"/>
  <c r="G885" i="4"/>
  <c r="G886" i="4"/>
  <c r="G887" i="4"/>
  <c r="G888" i="4"/>
  <c r="G889" i="4"/>
  <c r="G890" i="4"/>
  <c r="G891" i="4"/>
  <c r="G879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56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33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10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787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64" i="4"/>
  <c r="G737" i="4"/>
  <c r="G728" i="4"/>
  <c r="G729" i="4"/>
  <c r="G730" i="4"/>
  <c r="G731" i="4"/>
  <c r="G727" i="4"/>
  <c r="G713" i="4"/>
  <c r="G705" i="4"/>
  <c r="G706" i="4"/>
  <c r="G707" i="4"/>
  <c r="G708" i="4"/>
  <c r="G704" i="4"/>
  <c r="G689" i="4"/>
  <c r="G682" i="4"/>
  <c r="G683" i="4"/>
  <c r="G684" i="4"/>
  <c r="G685" i="4"/>
  <c r="G681" i="4"/>
  <c r="G665" i="4"/>
  <c r="G659" i="4"/>
  <c r="G660" i="4"/>
  <c r="G661" i="4"/>
  <c r="G662" i="4"/>
  <c r="G658" i="4"/>
  <c r="G641" i="4"/>
  <c r="G636" i="4"/>
  <c r="G637" i="4"/>
  <c r="G638" i="4"/>
  <c r="G639" i="4"/>
  <c r="G635" i="4"/>
  <c r="G613" i="4"/>
  <c r="G614" i="4"/>
  <c r="G615" i="4"/>
  <c r="G616" i="4"/>
  <c r="G617" i="4"/>
  <c r="G612" i="4"/>
  <c r="G586" i="4"/>
  <c r="G575" i="4"/>
  <c r="G576" i="4"/>
  <c r="G577" i="4"/>
  <c r="G578" i="4"/>
  <c r="G579" i="4"/>
  <c r="G580" i="4"/>
  <c r="G581" i="4"/>
  <c r="G582" i="4"/>
  <c r="G583" i="4"/>
  <c r="G584" i="4"/>
  <c r="G585" i="4"/>
  <c r="G574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51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28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05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82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59" i="4"/>
  <c r="G432" i="4"/>
  <c r="G423" i="4"/>
  <c r="G424" i="4"/>
  <c r="G425" i="4"/>
  <c r="G426" i="4"/>
  <c r="G422" i="4"/>
  <c r="G408" i="4"/>
  <c r="G403" i="4"/>
  <c r="G400" i="4"/>
  <c r="G401" i="4"/>
  <c r="G402" i="4"/>
  <c r="G399" i="4"/>
  <c r="G384" i="4"/>
  <c r="G377" i="4"/>
  <c r="G378" i="4"/>
  <c r="G379" i="4"/>
  <c r="G380" i="4"/>
  <c r="G376" i="4"/>
  <c r="G360" i="4"/>
  <c r="G354" i="4"/>
  <c r="G355" i="4"/>
  <c r="G356" i="4"/>
  <c r="G357" i="4"/>
  <c r="G353" i="4"/>
  <c r="G336" i="4"/>
  <c r="G331" i="4"/>
  <c r="G332" i="4"/>
  <c r="G333" i="4"/>
  <c r="G334" i="4"/>
  <c r="G330" i="4"/>
  <c r="G308" i="4"/>
  <c r="G309" i="4"/>
  <c r="G310" i="4"/>
  <c r="G311" i="4"/>
  <c r="G312" i="4"/>
  <c r="G307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70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47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24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01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78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55" i="4"/>
  <c r="G128" i="4"/>
  <c r="G119" i="4"/>
  <c r="G120" i="4"/>
  <c r="G121" i="4"/>
  <c r="G122" i="4"/>
  <c r="G118" i="4"/>
  <c r="G104" i="4"/>
  <c r="G96" i="4"/>
  <c r="G97" i="4"/>
  <c r="G98" i="4"/>
  <c r="G99" i="4"/>
  <c r="G95" i="4"/>
  <c r="G80" i="4"/>
  <c r="G73" i="4"/>
  <c r="G74" i="4"/>
  <c r="G75" i="4"/>
  <c r="G76" i="4"/>
  <c r="G72" i="4"/>
  <c r="G56" i="4"/>
  <c r="G50" i="4"/>
  <c r="G51" i="4"/>
  <c r="G52" i="4"/>
  <c r="G53" i="4"/>
  <c r="G49" i="4"/>
  <c r="G32" i="4"/>
  <c r="G27" i="4"/>
  <c r="G28" i="4"/>
  <c r="G29" i="4"/>
  <c r="G30" i="4"/>
  <c r="G26" i="4"/>
  <c r="G4" i="4"/>
  <c r="G5" i="4"/>
  <c r="G6" i="4"/>
  <c r="G7" i="4"/>
  <c r="G8" i="4"/>
  <c r="G3" i="4"/>
  <c r="G809" i="7"/>
  <c r="G810" i="7"/>
  <c r="G811" i="7"/>
  <c r="G812" i="7"/>
  <c r="G813" i="7"/>
  <c r="G814" i="7"/>
  <c r="G815" i="7"/>
  <c r="G816" i="7"/>
  <c r="G817" i="7"/>
  <c r="G818" i="7"/>
  <c r="G819" i="7"/>
  <c r="G808" i="7"/>
  <c r="G788" i="7"/>
  <c r="G789" i="7"/>
  <c r="G790" i="7"/>
  <c r="G791" i="7"/>
  <c r="G792" i="7"/>
  <c r="G793" i="7"/>
  <c r="G794" i="7"/>
  <c r="G795" i="7"/>
  <c r="G796" i="7"/>
  <c r="G797" i="7"/>
  <c r="G798" i="7"/>
  <c r="G787" i="7"/>
  <c r="G767" i="7"/>
  <c r="G768" i="7"/>
  <c r="G769" i="7"/>
  <c r="G770" i="7"/>
  <c r="G771" i="7"/>
  <c r="G772" i="7"/>
  <c r="G773" i="7"/>
  <c r="G774" i="7"/>
  <c r="G775" i="7"/>
  <c r="G776" i="7"/>
  <c r="G777" i="7"/>
  <c r="G766" i="7"/>
  <c r="G746" i="7"/>
  <c r="G747" i="7"/>
  <c r="G748" i="7"/>
  <c r="G749" i="7"/>
  <c r="G750" i="7"/>
  <c r="G751" i="7"/>
  <c r="G752" i="7"/>
  <c r="G753" i="7"/>
  <c r="G754" i="7"/>
  <c r="G755" i="7"/>
  <c r="G756" i="7"/>
  <c r="G745" i="7"/>
  <c r="G725" i="7"/>
  <c r="G726" i="7"/>
  <c r="G727" i="7"/>
  <c r="G728" i="7"/>
  <c r="G729" i="7"/>
  <c r="G730" i="7"/>
  <c r="G731" i="7"/>
  <c r="G732" i="7"/>
  <c r="G733" i="7"/>
  <c r="G734" i="7"/>
  <c r="G735" i="7"/>
  <c r="G724" i="7"/>
  <c r="G704" i="7"/>
  <c r="G705" i="7"/>
  <c r="G706" i="7"/>
  <c r="G707" i="7"/>
  <c r="G708" i="7"/>
  <c r="G709" i="7"/>
  <c r="G710" i="7"/>
  <c r="G711" i="7"/>
  <c r="G712" i="7"/>
  <c r="G713" i="7"/>
  <c r="G714" i="7"/>
  <c r="G703" i="7"/>
  <c r="G679" i="7"/>
  <c r="G678" i="7"/>
  <c r="G669" i="7"/>
  <c r="G670" i="7"/>
  <c r="G671" i="7"/>
  <c r="G672" i="7"/>
  <c r="G668" i="7"/>
  <c r="G656" i="7"/>
  <c r="G655" i="7"/>
  <c r="G648" i="7"/>
  <c r="G649" i="7"/>
  <c r="G650" i="7"/>
  <c r="G651" i="7"/>
  <c r="G647" i="7"/>
  <c r="G635" i="7"/>
  <c r="G634" i="7"/>
  <c r="G627" i="7"/>
  <c r="G628" i="7"/>
  <c r="G629" i="7"/>
  <c r="G630" i="7"/>
  <c r="G626" i="7"/>
  <c r="G612" i="7"/>
  <c r="G606" i="7"/>
  <c r="G607" i="7"/>
  <c r="G608" i="7"/>
  <c r="G609" i="7"/>
  <c r="G605" i="7"/>
  <c r="G590" i="7"/>
  <c r="G585" i="7"/>
  <c r="G586" i="7"/>
  <c r="G587" i="7"/>
  <c r="G588" i="7"/>
  <c r="G584" i="7"/>
  <c r="G564" i="7"/>
  <c r="G565" i="7"/>
  <c r="G566" i="7"/>
  <c r="G567" i="7"/>
  <c r="G568" i="7"/>
  <c r="G563" i="7"/>
  <c r="G529" i="7"/>
  <c r="G530" i="7"/>
  <c r="G531" i="7"/>
  <c r="G532" i="7"/>
  <c r="G533" i="7"/>
  <c r="G534" i="7"/>
  <c r="G535" i="7"/>
  <c r="G536" i="7"/>
  <c r="G537" i="7"/>
  <c r="G538" i="7"/>
  <c r="G539" i="7"/>
  <c r="G528" i="7"/>
  <c r="G508" i="7"/>
  <c r="G509" i="7"/>
  <c r="G510" i="7"/>
  <c r="G511" i="7"/>
  <c r="G512" i="7"/>
  <c r="G513" i="7"/>
  <c r="G514" i="7"/>
  <c r="G515" i="7"/>
  <c r="G516" i="7"/>
  <c r="G517" i="7"/>
  <c r="G518" i="7"/>
  <c r="G507" i="7"/>
  <c r="G497" i="7"/>
  <c r="G487" i="7"/>
  <c r="G488" i="7"/>
  <c r="G489" i="7"/>
  <c r="G490" i="7"/>
  <c r="G491" i="7"/>
  <c r="G492" i="7"/>
  <c r="G493" i="7"/>
  <c r="G494" i="7"/>
  <c r="G495" i="7"/>
  <c r="G496" i="7"/>
  <c r="G486" i="7"/>
  <c r="G466" i="7"/>
  <c r="G467" i="7"/>
  <c r="G468" i="7"/>
  <c r="G469" i="7"/>
  <c r="G470" i="7"/>
  <c r="G471" i="7"/>
  <c r="G472" i="7"/>
  <c r="G473" i="7"/>
  <c r="G474" i="7"/>
  <c r="G475" i="7"/>
  <c r="G476" i="7"/>
  <c r="G465" i="7"/>
  <c r="G445" i="7"/>
  <c r="G446" i="7"/>
  <c r="G447" i="7"/>
  <c r="G448" i="7"/>
  <c r="G449" i="7"/>
  <c r="G450" i="7"/>
  <c r="G451" i="7"/>
  <c r="G452" i="7"/>
  <c r="G453" i="7"/>
  <c r="G454" i="7"/>
  <c r="G455" i="7"/>
  <c r="G444" i="7"/>
  <c r="G424" i="7"/>
  <c r="G425" i="7"/>
  <c r="G426" i="7"/>
  <c r="G427" i="7"/>
  <c r="G428" i="7"/>
  <c r="G429" i="7"/>
  <c r="G430" i="7"/>
  <c r="G431" i="7"/>
  <c r="G432" i="7"/>
  <c r="G433" i="7"/>
  <c r="G434" i="7"/>
  <c r="G423" i="7"/>
  <c r="G399" i="7"/>
  <c r="G398" i="7"/>
  <c r="G389" i="7"/>
  <c r="G390" i="7"/>
  <c r="G391" i="7"/>
  <c r="G392" i="7"/>
  <c r="G388" i="7"/>
  <c r="G376" i="7"/>
  <c r="G375" i="7"/>
  <c r="G368" i="7"/>
  <c r="G369" i="7"/>
  <c r="G370" i="7"/>
  <c r="G371" i="7"/>
  <c r="G367" i="7"/>
  <c r="G355" i="7"/>
  <c r="G354" i="7"/>
  <c r="G347" i="7"/>
  <c r="G348" i="7"/>
  <c r="G349" i="7"/>
  <c r="G350" i="7"/>
  <c r="G346" i="7"/>
  <c r="G332" i="7"/>
  <c r="G326" i="7"/>
  <c r="G327" i="7"/>
  <c r="G328" i="7"/>
  <c r="G329" i="7"/>
  <c r="G325" i="7"/>
  <c r="G310" i="7"/>
  <c r="G305" i="7"/>
  <c r="G306" i="7"/>
  <c r="G307" i="7"/>
  <c r="G308" i="7"/>
  <c r="G304" i="7"/>
  <c r="G284" i="7"/>
  <c r="G285" i="7"/>
  <c r="G286" i="7"/>
  <c r="G287" i="7"/>
  <c r="G288" i="7"/>
  <c r="G283" i="7"/>
  <c r="G249" i="7"/>
  <c r="G250" i="7"/>
  <c r="G251" i="7"/>
  <c r="G252" i="7"/>
  <c r="G253" i="7"/>
  <c r="G254" i="7"/>
  <c r="G255" i="7"/>
  <c r="G256" i="7"/>
  <c r="G257" i="7"/>
  <c r="G258" i="7"/>
  <c r="G259" i="7"/>
  <c r="G248" i="7"/>
  <c r="G228" i="7"/>
  <c r="G229" i="7"/>
  <c r="G230" i="7"/>
  <c r="G231" i="7"/>
  <c r="G232" i="7"/>
  <c r="G233" i="7"/>
  <c r="G234" i="7"/>
  <c r="G235" i="7"/>
  <c r="G236" i="7"/>
  <c r="G237" i="7"/>
  <c r="G238" i="7"/>
  <c r="G227" i="7"/>
  <c r="G207" i="7"/>
  <c r="G208" i="7"/>
  <c r="G209" i="7"/>
  <c r="G210" i="7"/>
  <c r="G211" i="7"/>
  <c r="G212" i="7"/>
  <c r="G213" i="7"/>
  <c r="G214" i="7"/>
  <c r="G215" i="7"/>
  <c r="G216" i="7"/>
  <c r="G217" i="7"/>
  <c r="G206" i="7"/>
  <c r="G186" i="7"/>
  <c r="G187" i="7"/>
  <c r="G188" i="7"/>
  <c r="G189" i="7"/>
  <c r="G190" i="7"/>
  <c r="G191" i="7"/>
  <c r="G192" i="7"/>
  <c r="G193" i="7"/>
  <c r="G194" i="7"/>
  <c r="G195" i="7"/>
  <c r="G196" i="7"/>
  <c r="G185" i="7"/>
  <c r="G165" i="7"/>
  <c r="G166" i="7"/>
  <c r="G167" i="7"/>
  <c r="G168" i="7"/>
  <c r="G169" i="7"/>
  <c r="G170" i="7"/>
  <c r="G171" i="7"/>
  <c r="G172" i="7"/>
  <c r="G173" i="7"/>
  <c r="G174" i="7"/>
  <c r="G175" i="7"/>
  <c r="G164" i="7"/>
  <c r="G144" i="7"/>
  <c r="G145" i="7"/>
  <c r="G146" i="7"/>
  <c r="G147" i="7"/>
  <c r="G148" i="7"/>
  <c r="G149" i="7"/>
  <c r="G150" i="7"/>
  <c r="G151" i="7"/>
  <c r="G152" i="7"/>
  <c r="G153" i="7"/>
  <c r="G154" i="7"/>
  <c r="G143" i="7"/>
  <c r="G119" i="7"/>
  <c r="G118" i="7"/>
  <c r="G109" i="7"/>
  <c r="G110" i="7"/>
  <c r="G111" i="7"/>
  <c r="G112" i="7"/>
  <c r="G108" i="7"/>
  <c r="G96" i="7"/>
  <c r="G95" i="7"/>
  <c r="G88" i="7"/>
  <c r="G89" i="7"/>
  <c r="G90" i="7"/>
  <c r="G91" i="7"/>
  <c r="G87" i="7"/>
  <c r="G75" i="7"/>
  <c r="G74" i="7"/>
  <c r="G67" i="7"/>
  <c r="G68" i="7"/>
  <c r="G69" i="7"/>
  <c r="G70" i="7"/>
  <c r="G66" i="7"/>
  <c r="G52" i="7"/>
  <c r="G46" i="7"/>
  <c r="G47" i="7"/>
  <c r="G48" i="7"/>
  <c r="G49" i="7"/>
  <c r="G45" i="7"/>
  <c r="G30" i="7"/>
  <c r="G25" i="7"/>
  <c r="G26" i="7"/>
  <c r="G27" i="7"/>
  <c r="G28" i="7"/>
  <c r="G24" i="7"/>
  <c r="G4" i="7"/>
  <c r="G5" i="7"/>
  <c r="G6" i="7"/>
  <c r="G7" i="7"/>
  <c r="G8" i="7"/>
  <c r="G3" i="7"/>
  <c r="H880" i="4" l="1"/>
  <c r="J880" i="4" s="1"/>
  <c r="H857" i="4"/>
  <c r="J857" i="4" s="1"/>
  <c r="M8" i="8"/>
  <c r="M10" i="8" s="1"/>
  <c r="M12" i="8" s="1"/>
  <c r="K8" i="8"/>
  <c r="K10" i="8" s="1"/>
  <c r="K12" i="8" s="1"/>
  <c r="I8" i="8"/>
  <c r="I10" i="8" s="1"/>
  <c r="I12" i="8" s="1"/>
  <c r="G8" i="8"/>
  <c r="G10" i="8" s="1"/>
  <c r="G12" i="8" s="1"/>
  <c r="E10" i="8"/>
  <c r="E12" i="8" s="1"/>
  <c r="C8" i="8"/>
  <c r="C10" i="8" s="1"/>
  <c r="C12" i="8" s="1"/>
  <c r="C829" i="7"/>
  <c r="C830" i="7" s="1"/>
  <c r="J826" i="7"/>
  <c r="J825" i="7"/>
  <c r="J824" i="7"/>
  <c r="J823" i="7"/>
  <c r="J822" i="7"/>
  <c r="J821" i="7"/>
  <c r="J820" i="7"/>
  <c r="H819" i="7"/>
  <c r="J819" i="7" s="1"/>
  <c r="H818" i="7"/>
  <c r="J818" i="7" s="1"/>
  <c r="H817" i="7"/>
  <c r="J817" i="7" s="1"/>
  <c r="H816" i="7"/>
  <c r="J816" i="7" s="1"/>
  <c r="H815" i="7"/>
  <c r="J815" i="7" s="1"/>
  <c r="H814" i="7"/>
  <c r="J814" i="7" s="1"/>
  <c r="H813" i="7"/>
  <c r="J813" i="7" s="1"/>
  <c r="H812" i="7"/>
  <c r="J812" i="7" s="1"/>
  <c r="H811" i="7"/>
  <c r="J811" i="7" s="1"/>
  <c r="H810" i="7"/>
  <c r="J810" i="7" s="1"/>
  <c r="H809" i="7"/>
  <c r="H808" i="7"/>
  <c r="J808" i="7" s="1"/>
  <c r="J805" i="7"/>
  <c r="J804" i="7"/>
  <c r="J803" i="7"/>
  <c r="J802" i="7"/>
  <c r="J801" i="7"/>
  <c r="J800" i="7"/>
  <c r="J799" i="7"/>
  <c r="H798" i="7"/>
  <c r="J798" i="7" s="1"/>
  <c r="H797" i="7"/>
  <c r="J797" i="7" s="1"/>
  <c r="H796" i="7"/>
  <c r="J796" i="7" s="1"/>
  <c r="H795" i="7"/>
  <c r="J795" i="7" s="1"/>
  <c r="H794" i="7"/>
  <c r="J794" i="7" s="1"/>
  <c r="H793" i="7"/>
  <c r="J793" i="7" s="1"/>
  <c r="H792" i="7"/>
  <c r="J792" i="7" s="1"/>
  <c r="H791" i="7"/>
  <c r="J791" i="7" s="1"/>
  <c r="H790" i="7"/>
  <c r="J790" i="7" s="1"/>
  <c r="H789" i="7"/>
  <c r="J789" i="7" s="1"/>
  <c r="H788" i="7"/>
  <c r="J788" i="7" s="1"/>
  <c r="H787" i="7"/>
  <c r="J784" i="7"/>
  <c r="J783" i="7"/>
  <c r="J782" i="7"/>
  <c r="J781" i="7"/>
  <c r="J780" i="7"/>
  <c r="J779" i="7"/>
  <c r="J778" i="7"/>
  <c r="H777" i="7"/>
  <c r="J777" i="7" s="1"/>
  <c r="H776" i="7"/>
  <c r="J776" i="7" s="1"/>
  <c r="H775" i="7"/>
  <c r="J775" i="7" s="1"/>
  <c r="H774" i="7"/>
  <c r="J774" i="7" s="1"/>
  <c r="H773" i="7"/>
  <c r="J773" i="7" s="1"/>
  <c r="H772" i="7"/>
  <c r="J772" i="7" s="1"/>
  <c r="H771" i="7"/>
  <c r="J771" i="7" s="1"/>
  <c r="H770" i="7"/>
  <c r="J770" i="7" s="1"/>
  <c r="H769" i="7"/>
  <c r="J769" i="7" s="1"/>
  <c r="H768" i="7"/>
  <c r="J768" i="7" s="1"/>
  <c r="H767" i="7"/>
  <c r="J767" i="7" s="1"/>
  <c r="H766" i="7"/>
  <c r="J763" i="7"/>
  <c r="J762" i="7"/>
  <c r="J761" i="7"/>
  <c r="J760" i="7"/>
  <c r="J759" i="7"/>
  <c r="J758" i="7"/>
  <c r="J757" i="7"/>
  <c r="H756" i="7"/>
  <c r="J756" i="7" s="1"/>
  <c r="H755" i="7"/>
  <c r="J755" i="7" s="1"/>
  <c r="H754" i="7"/>
  <c r="J754" i="7" s="1"/>
  <c r="H753" i="7"/>
  <c r="J753" i="7" s="1"/>
  <c r="H752" i="7"/>
  <c r="J752" i="7" s="1"/>
  <c r="H751" i="7"/>
  <c r="J751" i="7" s="1"/>
  <c r="H750" i="7"/>
  <c r="J750" i="7" s="1"/>
  <c r="H749" i="7"/>
  <c r="J749" i="7" s="1"/>
  <c r="H748" i="7"/>
  <c r="J748" i="7" s="1"/>
  <c r="H747" i="7"/>
  <c r="J747" i="7" s="1"/>
  <c r="H746" i="7"/>
  <c r="J746" i="7" s="1"/>
  <c r="H745" i="7"/>
  <c r="J745" i="7" s="1"/>
  <c r="J742" i="7"/>
  <c r="J741" i="7"/>
  <c r="J740" i="7"/>
  <c r="J739" i="7"/>
  <c r="J738" i="7"/>
  <c r="J737" i="7"/>
  <c r="J736" i="7"/>
  <c r="H735" i="7"/>
  <c r="J735" i="7" s="1"/>
  <c r="H734" i="7"/>
  <c r="J734" i="7" s="1"/>
  <c r="H733" i="7"/>
  <c r="J733" i="7" s="1"/>
  <c r="H732" i="7"/>
  <c r="J732" i="7" s="1"/>
  <c r="H731" i="7"/>
  <c r="J731" i="7" s="1"/>
  <c r="H730" i="7"/>
  <c r="J730" i="7" s="1"/>
  <c r="H729" i="7"/>
  <c r="J729" i="7" s="1"/>
  <c r="H728" i="7"/>
  <c r="J728" i="7" s="1"/>
  <c r="H727" i="7"/>
  <c r="J727" i="7" s="1"/>
  <c r="H726" i="7"/>
  <c r="J726" i="7" s="1"/>
  <c r="H725" i="7"/>
  <c r="H724" i="7"/>
  <c r="J724" i="7" s="1"/>
  <c r="J721" i="7"/>
  <c r="J720" i="7"/>
  <c r="J719" i="7"/>
  <c r="J718" i="7"/>
  <c r="J717" i="7"/>
  <c r="J716" i="7"/>
  <c r="J715" i="7"/>
  <c r="H714" i="7"/>
  <c r="J714" i="7" s="1"/>
  <c r="H713" i="7"/>
  <c r="J713" i="7" s="1"/>
  <c r="H712" i="7"/>
  <c r="J712" i="7" s="1"/>
  <c r="H711" i="7"/>
  <c r="J711" i="7" s="1"/>
  <c r="H710" i="7"/>
  <c r="J710" i="7" s="1"/>
  <c r="H709" i="7"/>
  <c r="J709" i="7" s="1"/>
  <c r="H708" i="7"/>
  <c r="J708" i="7" s="1"/>
  <c r="H707" i="7"/>
  <c r="J707" i="7" s="1"/>
  <c r="H706" i="7"/>
  <c r="J706" i="7" s="1"/>
  <c r="H705" i="7"/>
  <c r="J705" i="7" s="1"/>
  <c r="H704" i="7"/>
  <c r="J704" i="7" s="1"/>
  <c r="H703" i="7"/>
  <c r="C689" i="7"/>
  <c r="C690" i="7" s="1"/>
  <c r="J686" i="7"/>
  <c r="J685" i="7"/>
  <c r="J684" i="7"/>
  <c r="J683" i="7"/>
  <c r="J682" i="7"/>
  <c r="J681" i="7"/>
  <c r="J680" i="7"/>
  <c r="H679" i="7"/>
  <c r="J679" i="7" s="1"/>
  <c r="H678" i="7"/>
  <c r="J678" i="7" s="1"/>
  <c r="H677" i="7"/>
  <c r="J677" i="7" s="1"/>
  <c r="H676" i="7"/>
  <c r="J676" i="7" s="1"/>
  <c r="H675" i="7"/>
  <c r="J675" i="7" s="1"/>
  <c r="H674" i="7"/>
  <c r="J674" i="7" s="1"/>
  <c r="H673" i="7"/>
  <c r="J673" i="7" s="1"/>
  <c r="H672" i="7"/>
  <c r="J672" i="7" s="1"/>
  <c r="H671" i="7"/>
  <c r="J671" i="7" s="1"/>
  <c r="H670" i="7"/>
  <c r="J670" i="7" s="1"/>
  <c r="H669" i="7"/>
  <c r="H668" i="7"/>
  <c r="J668" i="7" s="1"/>
  <c r="J665" i="7"/>
  <c r="J664" i="7"/>
  <c r="J663" i="7"/>
  <c r="J662" i="7"/>
  <c r="J661" i="7"/>
  <c r="J660" i="7"/>
  <c r="J659" i="7"/>
  <c r="H658" i="7"/>
  <c r="J658" i="7" s="1"/>
  <c r="H657" i="7"/>
  <c r="J657" i="7" s="1"/>
  <c r="H656" i="7"/>
  <c r="J656" i="7" s="1"/>
  <c r="H655" i="7"/>
  <c r="J655" i="7" s="1"/>
  <c r="H654" i="7"/>
  <c r="J654" i="7" s="1"/>
  <c r="H653" i="7"/>
  <c r="J653" i="7" s="1"/>
  <c r="H652" i="7"/>
  <c r="J652" i="7" s="1"/>
  <c r="H651" i="7"/>
  <c r="J651" i="7" s="1"/>
  <c r="H650" i="7"/>
  <c r="J650" i="7" s="1"/>
  <c r="H649" i="7"/>
  <c r="J649" i="7" s="1"/>
  <c r="H648" i="7"/>
  <c r="J648" i="7" s="1"/>
  <c r="H647" i="7"/>
  <c r="J644" i="7"/>
  <c r="J643" i="7"/>
  <c r="J642" i="7"/>
  <c r="J641" i="7"/>
  <c r="J640" i="7"/>
  <c r="J639" i="7"/>
  <c r="J638" i="7"/>
  <c r="H637" i="7"/>
  <c r="J637" i="7" s="1"/>
  <c r="H636" i="7"/>
  <c r="J636" i="7" s="1"/>
  <c r="H635" i="7"/>
  <c r="J635" i="7" s="1"/>
  <c r="H634" i="7"/>
  <c r="J634" i="7" s="1"/>
  <c r="H633" i="7"/>
  <c r="J633" i="7" s="1"/>
  <c r="H632" i="7"/>
  <c r="J632" i="7" s="1"/>
  <c r="H631" i="7"/>
  <c r="J631" i="7" s="1"/>
  <c r="H630" i="7"/>
  <c r="J630" i="7" s="1"/>
  <c r="H629" i="7"/>
  <c r="J629" i="7" s="1"/>
  <c r="H628" i="7"/>
  <c r="J628" i="7" s="1"/>
  <c r="H627" i="7"/>
  <c r="H626" i="7"/>
  <c r="J626" i="7" s="1"/>
  <c r="J623" i="7"/>
  <c r="J622" i="7"/>
  <c r="J621" i="7"/>
  <c r="J620" i="7"/>
  <c r="J619" i="7"/>
  <c r="J618" i="7"/>
  <c r="J617" i="7"/>
  <c r="H616" i="7"/>
  <c r="J616" i="7" s="1"/>
  <c r="H615" i="7"/>
  <c r="J615" i="7" s="1"/>
  <c r="H614" i="7"/>
  <c r="J614" i="7" s="1"/>
  <c r="H613" i="7"/>
  <c r="J613" i="7" s="1"/>
  <c r="H612" i="7"/>
  <c r="J612" i="7" s="1"/>
  <c r="H611" i="7"/>
  <c r="J611" i="7" s="1"/>
  <c r="H610" i="7"/>
  <c r="J610" i="7" s="1"/>
  <c r="H609" i="7"/>
  <c r="J609" i="7" s="1"/>
  <c r="H608" i="7"/>
  <c r="J608" i="7" s="1"/>
  <c r="H607" i="7"/>
  <c r="J607" i="7" s="1"/>
  <c r="H606" i="7"/>
  <c r="J606" i="7" s="1"/>
  <c r="H605" i="7"/>
  <c r="J605" i="7" s="1"/>
  <c r="J602" i="7"/>
  <c r="J601" i="7"/>
  <c r="J600" i="7"/>
  <c r="J599" i="7"/>
  <c r="J598" i="7"/>
  <c r="J597" i="7"/>
  <c r="J596" i="7"/>
  <c r="H595" i="7"/>
  <c r="J595" i="7" s="1"/>
  <c r="H594" i="7"/>
  <c r="J594" i="7" s="1"/>
  <c r="H593" i="7"/>
  <c r="J593" i="7" s="1"/>
  <c r="H592" i="7"/>
  <c r="J592" i="7" s="1"/>
  <c r="H591" i="7"/>
  <c r="J591" i="7" s="1"/>
  <c r="H590" i="7"/>
  <c r="J590" i="7" s="1"/>
  <c r="H589" i="7"/>
  <c r="J589" i="7" s="1"/>
  <c r="H588" i="7"/>
  <c r="J588" i="7" s="1"/>
  <c r="H587" i="7"/>
  <c r="J587" i="7" s="1"/>
  <c r="H586" i="7"/>
  <c r="J586" i="7" s="1"/>
  <c r="H585" i="7"/>
  <c r="J585" i="7" s="1"/>
  <c r="H584" i="7"/>
  <c r="J581" i="7"/>
  <c r="J580" i="7"/>
  <c r="J579" i="7"/>
  <c r="J578" i="7"/>
  <c r="J577" i="7"/>
  <c r="J576" i="7"/>
  <c r="J575" i="7"/>
  <c r="H574" i="7"/>
  <c r="J574" i="7" s="1"/>
  <c r="H573" i="7"/>
  <c r="J573" i="7" s="1"/>
  <c r="H572" i="7"/>
  <c r="J572" i="7" s="1"/>
  <c r="H571" i="7"/>
  <c r="J571" i="7" s="1"/>
  <c r="H570" i="7"/>
  <c r="J570" i="7" s="1"/>
  <c r="H569" i="7"/>
  <c r="J569" i="7" s="1"/>
  <c r="H568" i="7"/>
  <c r="J568" i="7" s="1"/>
  <c r="H567" i="7"/>
  <c r="J567" i="7" s="1"/>
  <c r="H566" i="7"/>
  <c r="J566" i="7" s="1"/>
  <c r="H565" i="7"/>
  <c r="J565" i="7" s="1"/>
  <c r="H564" i="7"/>
  <c r="J564" i="7" s="1"/>
  <c r="H563" i="7"/>
  <c r="C549" i="7"/>
  <c r="C550" i="7" s="1"/>
  <c r="J546" i="7"/>
  <c r="J545" i="7"/>
  <c r="J544" i="7"/>
  <c r="J543" i="7"/>
  <c r="J542" i="7"/>
  <c r="J541" i="7"/>
  <c r="J540" i="7"/>
  <c r="H539" i="7"/>
  <c r="J539" i="7" s="1"/>
  <c r="H538" i="7"/>
  <c r="J538" i="7" s="1"/>
  <c r="H537" i="7"/>
  <c r="J537" i="7" s="1"/>
  <c r="H536" i="7"/>
  <c r="J536" i="7" s="1"/>
  <c r="H535" i="7"/>
  <c r="J535" i="7" s="1"/>
  <c r="H534" i="7"/>
  <c r="J534" i="7" s="1"/>
  <c r="H533" i="7"/>
  <c r="J533" i="7" s="1"/>
  <c r="H532" i="7"/>
  <c r="J532" i="7" s="1"/>
  <c r="H531" i="7"/>
  <c r="J531" i="7" s="1"/>
  <c r="H530" i="7"/>
  <c r="J530" i="7" s="1"/>
  <c r="H529" i="7"/>
  <c r="J529" i="7" s="1"/>
  <c r="H528" i="7"/>
  <c r="J528" i="7" s="1"/>
  <c r="J525" i="7"/>
  <c r="J524" i="7"/>
  <c r="J523" i="7"/>
  <c r="J522" i="7"/>
  <c r="J521" i="7"/>
  <c r="J520" i="7"/>
  <c r="J519" i="7"/>
  <c r="H518" i="7"/>
  <c r="J518" i="7" s="1"/>
  <c r="H517" i="7"/>
  <c r="J517" i="7" s="1"/>
  <c r="H516" i="7"/>
  <c r="J516" i="7" s="1"/>
  <c r="H515" i="7"/>
  <c r="J515" i="7" s="1"/>
  <c r="H514" i="7"/>
  <c r="J514" i="7" s="1"/>
  <c r="H513" i="7"/>
  <c r="J513" i="7" s="1"/>
  <c r="H512" i="7"/>
  <c r="J512" i="7" s="1"/>
  <c r="H511" i="7"/>
  <c r="J511" i="7" s="1"/>
  <c r="H510" i="7"/>
  <c r="J510" i="7" s="1"/>
  <c r="H509" i="7"/>
  <c r="J509" i="7" s="1"/>
  <c r="H508" i="7"/>
  <c r="H507" i="7"/>
  <c r="J507" i="7" s="1"/>
  <c r="J504" i="7"/>
  <c r="J503" i="7"/>
  <c r="J502" i="7"/>
  <c r="J501" i="7"/>
  <c r="J500" i="7"/>
  <c r="J499" i="7"/>
  <c r="J498" i="7"/>
  <c r="H497" i="7"/>
  <c r="J497" i="7" s="1"/>
  <c r="H496" i="7"/>
  <c r="J496" i="7" s="1"/>
  <c r="H495" i="7"/>
  <c r="J495" i="7" s="1"/>
  <c r="H494" i="7"/>
  <c r="J494" i="7" s="1"/>
  <c r="H493" i="7"/>
  <c r="J493" i="7" s="1"/>
  <c r="H492" i="7"/>
  <c r="J492" i="7" s="1"/>
  <c r="H491" i="7"/>
  <c r="J491" i="7" s="1"/>
  <c r="H490" i="7"/>
  <c r="J490" i="7" s="1"/>
  <c r="H489" i="7"/>
  <c r="J489" i="7" s="1"/>
  <c r="H488" i="7"/>
  <c r="J488" i="7" s="1"/>
  <c r="H487" i="7"/>
  <c r="J487" i="7" s="1"/>
  <c r="H486" i="7"/>
  <c r="J486" i="7" s="1"/>
  <c r="J483" i="7"/>
  <c r="J482" i="7"/>
  <c r="J481" i="7"/>
  <c r="J480" i="7"/>
  <c r="J479" i="7"/>
  <c r="J478" i="7"/>
  <c r="J477" i="7"/>
  <c r="H476" i="7"/>
  <c r="J476" i="7" s="1"/>
  <c r="H475" i="7"/>
  <c r="J475" i="7" s="1"/>
  <c r="H474" i="7"/>
  <c r="J474" i="7" s="1"/>
  <c r="H473" i="7"/>
  <c r="J473" i="7" s="1"/>
  <c r="H472" i="7"/>
  <c r="J472" i="7" s="1"/>
  <c r="H471" i="7"/>
  <c r="J471" i="7" s="1"/>
  <c r="H470" i="7"/>
  <c r="J470" i="7" s="1"/>
  <c r="H469" i="7"/>
  <c r="J469" i="7" s="1"/>
  <c r="H468" i="7"/>
  <c r="J468" i="7" s="1"/>
  <c r="H467" i="7"/>
  <c r="J467" i="7" s="1"/>
  <c r="H466" i="7"/>
  <c r="J466" i="7" s="1"/>
  <c r="H465" i="7"/>
  <c r="J462" i="7"/>
  <c r="J461" i="7"/>
  <c r="J460" i="7"/>
  <c r="J459" i="7"/>
  <c r="J458" i="7"/>
  <c r="J457" i="7"/>
  <c r="J456" i="7"/>
  <c r="H455" i="7"/>
  <c r="J455" i="7" s="1"/>
  <c r="H454" i="7"/>
  <c r="J454" i="7" s="1"/>
  <c r="H453" i="7"/>
  <c r="J453" i="7" s="1"/>
  <c r="H452" i="7"/>
  <c r="J452" i="7" s="1"/>
  <c r="H451" i="7"/>
  <c r="J451" i="7" s="1"/>
  <c r="H450" i="7"/>
  <c r="J450" i="7" s="1"/>
  <c r="H449" i="7"/>
  <c r="J449" i="7" s="1"/>
  <c r="H448" i="7"/>
  <c r="J448" i="7" s="1"/>
  <c r="H447" i="7"/>
  <c r="J447" i="7" s="1"/>
  <c r="H446" i="7"/>
  <c r="J446" i="7" s="1"/>
  <c r="H445" i="7"/>
  <c r="J445" i="7" s="1"/>
  <c r="H444" i="7"/>
  <c r="J444" i="7" s="1"/>
  <c r="J441" i="7"/>
  <c r="J440" i="7"/>
  <c r="J439" i="7"/>
  <c r="J438" i="7"/>
  <c r="J437" i="7"/>
  <c r="J436" i="7"/>
  <c r="J435" i="7"/>
  <c r="H434" i="7"/>
  <c r="J434" i="7" s="1"/>
  <c r="H433" i="7"/>
  <c r="J433" i="7" s="1"/>
  <c r="H432" i="7"/>
  <c r="J432" i="7" s="1"/>
  <c r="H431" i="7"/>
  <c r="J431" i="7" s="1"/>
  <c r="H430" i="7"/>
  <c r="J430" i="7" s="1"/>
  <c r="H429" i="7"/>
  <c r="J429" i="7" s="1"/>
  <c r="H428" i="7"/>
  <c r="J428" i="7" s="1"/>
  <c r="H427" i="7"/>
  <c r="J427" i="7" s="1"/>
  <c r="H426" i="7"/>
  <c r="J426" i="7" s="1"/>
  <c r="H425" i="7"/>
  <c r="J425" i="7" s="1"/>
  <c r="H424" i="7"/>
  <c r="H423" i="7"/>
  <c r="J423" i="7" s="1"/>
  <c r="C409" i="7"/>
  <c r="C410" i="7" s="1"/>
  <c r="J406" i="7"/>
  <c r="J405" i="7"/>
  <c r="J404" i="7"/>
  <c r="J403" i="7"/>
  <c r="J402" i="7"/>
  <c r="J401" i="7"/>
  <c r="J400" i="7"/>
  <c r="H399" i="7"/>
  <c r="J399" i="7" s="1"/>
  <c r="H398" i="7"/>
  <c r="J398" i="7" s="1"/>
  <c r="H397" i="7"/>
  <c r="J397" i="7" s="1"/>
  <c r="H396" i="7"/>
  <c r="J396" i="7" s="1"/>
  <c r="H395" i="7"/>
  <c r="J395" i="7" s="1"/>
  <c r="H394" i="7"/>
  <c r="J394" i="7" s="1"/>
  <c r="H393" i="7"/>
  <c r="J393" i="7" s="1"/>
  <c r="H392" i="7"/>
  <c r="J392" i="7" s="1"/>
  <c r="H391" i="7"/>
  <c r="J391" i="7" s="1"/>
  <c r="H390" i="7"/>
  <c r="J390" i="7" s="1"/>
  <c r="H389" i="7"/>
  <c r="J389" i="7" s="1"/>
  <c r="H388" i="7"/>
  <c r="J385" i="7"/>
  <c r="J384" i="7"/>
  <c r="J383" i="7"/>
  <c r="J382" i="7"/>
  <c r="J381" i="7"/>
  <c r="J380" i="7"/>
  <c r="J379" i="7"/>
  <c r="H378" i="7"/>
  <c r="J378" i="7" s="1"/>
  <c r="H377" i="7"/>
  <c r="J377" i="7" s="1"/>
  <c r="H376" i="7"/>
  <c r="J376" i="7" s="1"/>
  <c r="H375" i="7"/>
  <c r="J375" i="7" s="1"/>
  <c r="H374" i="7"/>
  <c r="J374" i="7" s="1"/>
  <c r="H373" i="7"/>
  <c r="J373" i="7" s="1"/>
  <c r="H372" i="7"/>
  <c r="J372" i="7" s="1"/>
  <c r="H371" i="7"/>
  <c r="J371" i="7" s="1"/>
  <c r="H370" i="7"/>
  <c r="J370" i="7" s="1"/>
  <c r="H369" i="7"/>
  <c r="J369" i="7" s="1"/>
  <c r="H368" i="7"/>
  <c r="H367" i="7"/>
  <c r="J367" i="7" s="1"/>
  <c r="J364" i="7"/>
  <c r="J363" i="7"/>
  <c r="J362" i="7"/>
  <c r="J361" i="7"/>
  <c r="J360" i="7"/>
  <c r="J359" i="7"/>
  <c r="J358" i="7"/>
  <c r="H357" i="7"/>
  <c r="J357" i="7" s="1"/>
  <c r="H356" i="7"/>
  <c r="J356" i="7" s="1"/>
  <c r="H355" i="7"/>
  <c r="J355" i="7" s="1"/>
  <c r="H354" i="7"/>
  <c r="J354" i="7" s="1"/>
  <c r="H353" i="7"/>
  <c r="J353" i="7" s="1"/>
  <c r="H352" i="7"/>
  <c r="J352" i="7" s="1"/>
  <c r="H351" i="7"/>
  <c r="J351" i="7" s="1"/>
  <c r="H350" i="7"/>
  <c r="J350" i="7" s="1"/>
  <c r="H349" i="7"/>
  <c r="J349" i="7" s="1"/>
  <c r="H348" i="7"/>
  <c r="J348" i="7" s="1"/>
  <c r="H347" i="7"/>
  <c r="J347" i="7" s="1"/>
  <c r="H346" i="7"/>
  <c r="J346" i="7" s="1"/>
  <c r="J343" i="7"/>
  <c r="J342" i="7"/>
  <c r="J341" i="7"/>
  <c r="J340" i="7"/>
  <c r="J339" i="7"/>
  <c r="J338" i="7"/>
  <c r="J337" i="7"/>
  <c r="H336" i="7"/>
  <c r="J336" i="7" s="1"/>
  <c r="H335" i="7"/>
  <c r="J335" i="7" s="1"/>
  <c r="H334" i="7"/>
  <c r="J334" i="7" s="1"/>
  <c r="H333" i="7"/>
  <c r="J333" i="7" s="1"/>
  <c r="H332" i="7"/>
  <c r="J332" i="7" s="1"/>
  <c r="H331" i="7"/>
  <c r="J331" i="7" s="1"/>
  <c r="H330" i="7"/>
  <c r="J330" i="7" s="1"/>
  <c r="H329" i="7"/>
  <c r="J329" i="7" s="1"/>
  <c r="H328" i="7"/>
  <c r="J328" i="7" s="1"/>
  <c r="H327" i="7"/>
  <c r="J327" i="7" s="1"/>
  <c r="H326" i="7"/>
  <c r="J326" i="7" s="1"/>
  <c r="H325" i="7"/>
  <c r="J322" i="7"/>
  <c r="J321" i="7"/>
  <c r="J320" i="7"/>
  <c r="J319" i="7"/>
  <c r="J318" i="7"/>
  <c r="J317" i="7"/>
  <c r="J316" i="7"/>
  <c r="H315" i="7"/>
  <c r="J315" i="7" s="1"/>
  <c r="H314" i="7"/>
  <c r="J314" i="7" s="1"/>
  <c r="H313" i="7"/>
  <c r="J313" i="7" s="1"/>
  <c r="H312" i="7"/>
  <c r="J312" i="7" s="1"/>
  <c r="H311" i="7"/>
  <c r="J311" i="7" s="1"/>
  <c r="H310" i="7"/>
  <c r="J310" i="7" s="1"/>
  <c r="H309" i="7"/>
  <c r="J309" i="7" s="1"/>
  <c r="H308" i="7"/>
  <c r="J308" i="7" s="1"/>
  <c r="H307" i="7"/>
  <c r="J307" i="7" s="1"/>
  <c r="H306" i="7"/>
  <c r="J306" i="7" s="1"/>
  <c r="H305" i="7"/>
  <c r="J305" i="7" s="1"/>
  <c r="H304" i="7"/>
  <c r="J304" i="7" s="1"/>
  <c r="J301" i="7"/>
  <c r="J300" i="7"/>
  <c r="J299" i="7"/>
  <c r="J298" i="7"/>
  <c r="J297" i="7"/>
  <c r="J296" i="7"/>
  <c r="J295" i="7"/>
  <c r="H294" i="7"/>
  <c r="J294" i="7" s="1"/>
  <c r="H293" i="7"/>
  <c r="J293" i="7" s="1"/>
  <c r="H292" i="7"/>
  <c r="J292" i="7" s="1"/>
  <c r="H291" i="7"/>
  <c r="J291" i="7" s="1"/>
  <c r="H290" i="7"/>
  <c r="J290" i="7" s="1"/>
  <c r="H289" i="7"/>
  <c r="J289" i="7" s="1"/>
  <c r="H288" i="7"/>
  <c r="J288" i="7" s="1"/>
  <c r="H287" i="7"/>
  <c r="J287" i="7" s="1"/>
  <c r="H286" i="7"/>
  <c r="J286" i="7" s="1"/>
  <c r="H285" i="7"/>
  <c r="J285" i="7" s="1"/>
  <c r="H284" i="7"/>
  <c r="J284" i="7" s="1"/>
  <c r="H283" i="7"/>
  <c r="J283" i="7" s="1"/>
  <c r="C269" i="7"/>
  <c r="C270" i="7" s="1"/>
  <c r="J266" i="7"/>
  <c r="J265" i="7"/>
  <c r="J264" i="7"/>
  <c r="J263" i="7"/>
  <c r="J262" i="7"/>
  <c r="J261" i="7"/>
  <c r="J260" i="7"/>
  <c r="H259" i="7"/>
  <c r="J259" i="7" s="1"/>
  <c r="H258" i="7"/>
  <c r="J258" i="7" s="1"/>
  <c r="H257" i="7"/>
  <c r="J257" i="7" s="1"/>
  <c r="H256" i="7"/>
  <c r="J256" i="7" s="1"/>
  <c r="H255" i="7"/>
  <c r="J255" i="7" s="1"/>
  <c r="H254" i="7"/>
  <c r="J254" i="7" s="1"/>
  <c r="H253" i="7"/>
  <c r="J253" i="7" s="1"/>
  <c r="H252" i="7"/>
  <c r="J252" i="7" s="1"/>
  <c r="H251" i="7"/>
  <c r="J251" i="7" s="1"/>
  <c r="H250" i="7"/>
  <c r="J250" i="7" s="1"/>
  <c r="H249" i="7"/>
  <c r="J249" i="7" s="1"/>
  <c r="H248" i="7"/>
  <c r="J248" i="7" s="1"/>
  <c r="J245" i="7"/>
  <c r="J244" i="7"/>
  <c r="J243" i="7"/>
  <c r="J242" i="7"/>
  <c r="J241" i="7"/>
  <c r="J240" i="7"/>
  <c r="J239" i="7"/>
  <c r="H238" i="7"/>
  <c r="J238" i="7" s="1"/>
  <c r="H237" i="7"/>
  <c r="J237" i="7" s="1"/>
  <c r="H236" i="7"/>
  <c r="J236" i="7" s="1"/>
  <c r="H235" i="7"/>
  <c r="J235" i="7" s="1"/>
  <c r="H234" i="7"/>
  <c r="J234" i="7" s="1"/>
  <c r="H233" i="7"/>
  <c r="J233" i="7" s="1"/>
  <c r="H232" i="7"/>
  <c r="J232" i="7" s="1"/>
  <c r="H231" i="7"/>
  <c r="J231" i="7" s="1"/>
  <c r="H230" i="7"/>
  <c r="J230" i="7" s="1"/>
  <c r="H229" i="7"/>
  <c r="J229" i="7" s="1"/>
  <c r="H228" i="7"/>
  <c r="J228" i="7" s="1"/>
  <c r="H227" i="7"/>
  <c r="J227" i="7" s="1"/>
  <c r="J224" i="7"/>
  <c r="J223" i="7"/>
  <c r="J222" i="7"/>
  <c r="J221" i="7"/>
  <c r="J220" i="7"/>
  <c r="J219" i="7"/>
  <c r="J218" i="7"/>
  <c r="H217" i="7"/>
  <c r="J217" i="7" s="1"/>
  <c r="H216" i="7"/>
  <c r="J216" i="7" s="1"/>
  <c r="H215" i="7"/>
  <c r="J215" i="7" s="1"/>
  <c r="H214" i="7"/>
  <c r="J214" i="7" s="1"/>
  <c r="H213" i="7"/>
  <c r="J213" i="7" s="1"/>
  <c r="H212" i="7"/>
  <c r="J212" i="7" s="1"/>
  <c r="H211" i="7"/>
  <c r="J211" i="7" s="1"/>
  <c r="H210" i="7"/>
  <c r="J210" i="7" s="1"/>
  <c r="H209" i="7"/>
  <c r="J209" i="7" s="1"/>
  <c r="H208" i="7"/>
  <c r="J208" i="7" s="1"/>
  <c r="H207" i="7"/>
  <c r="J207" i="7" s="1"/>
  <c r="H206" i="7"/>
  <c r="J203" i="7"/>
  <c r="J202" i="7"/>
  <c r="J201" i="7"/>
  <c r="J200" i="7"/>
  <c r="J199" i="7"/>
  <c r="J198" i="7"/>
  <c r="J197" i="7"/>
  <c r="H196" i="7"/>
  <c r="J196" i="7" s="1"/>
  <c r="H195" i="7"/>
  <c r="J195" i="7" s="1"/>
  <c r="H194" i="7"/>
  <c r="J194" i="7" s="1"/>
  <c r="H193" i="7"/>
  <c r="J193" i="7" s="1"/>
  <c r="H192" i="7"/>
  <c r="J192" i="7" s="1"/>
  <c r="H191" i="7"/>
  <c r="J191" i="7" s="1"/>
  <c r="H190" i="7"/>
  <c r="J190" i="7" s="1"/>
  <c r="H189" i="7"/>
  <c r="J189" i="7" s="1"/>
  <c r="H188" i="7"/>
  <c r="J188" i="7" s="1"/>
  <c r="H187" i="7"/>
  <c r="J187" i="7" s="1"/>
  <c r="H186" i="7"/>
  <c r="J186" i="7" s="1"/>
  <c r="H185" i="7"/>
  <c r="J182" i="7"/>
  <c r="J181" i="7"/>
  <c r="J180" i="7"/>
  <c r="J179" i="7"/>
  <c r="J178" i="7"/>
  <c r="J177" i="7"/>
  <c r="J176" i="7"/>
  <c r="H175" i="7"/>
  <c r="J175" i="7" s="1"/>
  <c r="H174" i="7"/>
  <c r="J174" i="7" s="1"/>
  <c r="H173" i="7"/>
  <c r="J173" i="7" s="1"/>
  <c r="H172" i="7"/>
  <c r="J172" i="7" s="1"/>
  <c r="H171" i="7"/>
  <c r="J171" i="7" s="1"/>
  <c r="H170" i="7"/>
  <c r="J170" i="7" s="1"/>
  <c r="H169" i="7"/>
  <c r="J169" i="7" s="1"/>
  <c r="H168" i="7"/>
  <c r="J168" i="7" s="1"/>
  <c r="H167" i="7"/>
  <c r="J167" i="7" s="1"/>
  <c r="H166" i="7"/>
  <c r="J166" i="7" s="1"/>
  <c r="H165" i="7"/>
  <c r="H164" i="7"/>
  <c r="J164" i="7" s="1"/>
  <c r="J161" i="7"/>
  <c r="J160" i="7"/>
  <c r="J159" i="7"/>
  <c r="J158" i="7"/>
  <c r="J157" i="7"/>
  <c r="J156" i="7"/>
  <c r="J155" i="7"/>
  <c r="H154" i="7"/>
  <c r="J154" i="7" s="1"/>
  <c r="H153" i="7"/>
  <c r="J153" i="7" s="1"/>
  <c r="H152" i="7"/>
  <c r="J152" i="7" s="1"/>
  <c r="H151" i="7"/>
  <c r="J151" i="7" s="1"/>
  <c r="H150" i="7"/>
  <c r="J150" i="7" s="1"/>
  <c r="H149" i="7"/>
  <c r="J149" i="7" s="1"/>
  <c r="H148" i="7"/>
  <c r="J148" i="7" s="1"/>
  <c r="H147" i="7"/>
  <c r="J147" i="7" s="1"/>
  <c r="H146" i="7"/>
  <c r="J146" i="7" s="1"/>
  <c r="H145" i="7"/>
  <c r="J145" i="7" s="1"/>
  <c r="H144" i="7"/>
  <c r="J144" i="7" s="1"/>
  <c r="H143" i="7"/>
  <c r="J143" i="7" s="1"/>
  <c r="C129" i="7"/>
  <c r="C130" i="7" s="1"/>
  <c r="J126" i="7"/>
  <c r="J125" i="7"/>
  <c r="J124" i="7"/>
  <c r="J123" i="7"/>
  <c r="J122" i="7"/>
  <c r="J121" i="7"/>
  <c r="J120" i="7"/>
  <c r="H119" i="7"/>
  <c r="J119" i="7" s="1"/>
  <c r="H118" i="7"/>
  <c r="J118" i="7" s="1"/>
  <c r="H117" i="7"/>
  <c r="J117" i="7" s="1"/>
  <c r="H116" i="7"/>
  <c r="J116" i="7" s="1"/>
  <c r="H115" i="7"/>
  <c r="J115" i="7" s="1"/>
  <c r="H114" i="7"/>
  <c r="J114" i="7" s="1"/>
  <c r="H113" i="7"/>
  <c r="J113" i="7" s="1"/>
  <c r="H112" i="7"/>
  <c r="J112" i="7" s="1"/>
  <c r="H111" i="7"/>
  <c r="J111" i="7" s="1"/>
  <c r="H110" i="7"/>
  <c r="J110" i="7" s="1"/>
  <c r="H109" i="7"/>
  <c r="H108" i="7"/>
  <c r="J108" i="7" s="1"/>
  <c r="J105" i="7"/>
  <c r="J104" i="7"/>
  <c r="J103" i="7"/>
  <c r="J102" i="7"/>
  <c r="J101" i="7"/>
  <c r="J100" i="7"/>
  <c r="J99" i="7"/>
  <c r="H98" i="7"/>
  <c r="J98" i="7" s="1"/>
  <c r="H97" i="7"/>
  <c r="J97" i="7" s="1"/>
  <c r="H96" i="7"/>
  <c r="J96" i="7" s="1"/>
  <c r="H95" i="7"/>
  <c r="J95" i="7" s="1"/>
  <c r="H94" i="7"/>
  <c r="J94" i="7" s="1"/>
  <c r="H93" i="7"/>
  <c r="J93" i="7" s="1"/>
  <c r="H92" i="7"/>
  <c r="J92" i="7" s="1"/>
  <c r="H91" i="7"/>
  <c r="J91" i="7" s="1"/>
  <c r="H90" i="7"/>
  <c r="J90" i="7" s="1"/>
  <c r="H89" i="7"/>
  <c r="J89" i="7" s="1"/>
  <c r="H88" i="7"/>
  <c r="J88" i="7" s="1"/>
  <c r="H87" i="7"/>
  <c r="J87" i="7" s="1"/>
  <c r="J84" i="7"/>
  <c r="J83" i="7"/>
  <c r="J82" i="7"/>
  <c r="J81" i="7"/>
  <c r="J80" i="7"/>
  <c r="J79" i="7"/>
  <c r="J78" i="7"/>
  <c r="H77" i="7"/>
  <c r="J77" i="7" s="1"/>
  <c r="H76" i="7"/>
  <c r="J76" i="7" s="1"/>
  <c r="H75" i="7"/>
  <c r="J75" i="7" s="1"/>
  <c r="H74" i="7"/>
  <c r="J74" i="7" s="1"/>
  <c r="H73" i="7"/>
  <c r="J73" i="7" s="1"/>
  <c r="H72" i="7"/>
  <c r="J72" i="7" s="1"/>
  <c r="H71" i="7"/>
  <c r="J71" i="7" s="1"/>
  <c r="H70" i="7"/>
  <c r="J70" i="7" s="1"/>
  <c r="H69" i="7"/>
  <c r="J69" i="7" s="1"/>
  <c r="H68" i="7"/>
  <c r="J68" i="7" s="1"/>
  <c r="H67" i="7"/>
  <c r="J67" i="7" s="1"/>
  <c r="H66" i="7"/>
  <c r="J63" i="7"/>
  <c r="J62" i="7"/>
  <c r="J61" i="7"/>
  <c r="J60" i="7"/>
  <c r="J59" i="7"/>
  <c r="J58" i="7"/>
  <c r="J57" i="7"/>
  <c r="H56" i="7"/>
  <c r="J56" i="7" s="1"/>
  <c r="H55" i="7"/>
  <c r="J55" i="7" s="1"/>
  <c r="H54" i="7"/>
  <c r="J54" i="7" s="1"/>
  <c r="H53" i="7"/>
  <c r="J53" i="7" s="1"/>
  <c r="H52" i="7"/>
  <c r="J52" i="7" s="1"/>
  <c r="H51" i="7"/>
  <c r="J51" i="7" s="1"/>
  <c r="H50" i="7"/>
  <c r="J50" i="7" s="1"/>
  <c r="H49" i="7"/>
  <c r="J49" i="7" s="1"/>
  <c r="H48" i="7"/>
  <c r="J48" i="7" s="1"/>
  <c r="H47" i="7"/>
  <c r="J47" i="7" s="1"/>
  <c r="H46" i="7"/>
  <c r="J46" i="7" s="1"/>
  <c r="H45" i="7"/>
  <c r="J42" i="7"/>
  <c r="J41" i="7"/>
  <c r="J40" i="7"/>
  <c r="J39" i="7"/>
  <c r="J38" i="7"/>
  <c r="J37" i="7"/>
  <c r="J36" i="7"/>
  <c r="H35" i="7"/>
  <c r="J35" i="7" s="1"/>
  <c r="H34" i="7"/>
  <c r="J34" i="7" s="1"/>
  <c r="H33" i="7"/>
  <c r="J33" i="7" s="1"/>
  <c r="H32" i="7"/>
  <c r="J32" i="7" s="1"/>
  <c r="H31" i="7"/>
  <c r="J31" i="7" s="1"/>
  <c r="H30" i="7"/>
  <c r="J30" i="7" s="1"/>
  <c r="H29" i="7"/>
  <c r="J29" i="7" s="1"/>
  <c r="H28" i="7"/>
  <c r="J28" i="7" s="1"/>
  <c r="H27" i="7"/>
  <c r="J27" i="7" s="1"/>
  <c r="H26" i="7"/>
  <c r="J26" i="7" s="1"/>
  <c r="H25" i="7"/>
  <c r="H24" i="7"/>
  <c r="J24" i="7" s="1"/>
  <c r="J21" i="7"/>
  <c r="J20" i="7"/>
  <c r="J19" i="7"/>
  <c r="J18" i="7"/>
  <c r="J17" i="7"/>
  <c r="J16" i="7"/>
  <c r="J15" i="7"/>
  <c r="H14" i="7"/>
  <c r="J14" i="7" s="1"/>
  <c r="H13" i="7"/>
  <c r="J13" i="7" s="1"/>
  <c r="H12" i="7"/>
  <c r="J12" i="7" s="1"/>
  <c r="H11" i="7"/>
  <c r="J11" i="7" s="1"/>
  <c r="H10" i="7"/>
  <c r="J10" i="7" s="1"/>
  <c r="H9" i="7"/>
  <c r="J9" i="7" s="1"/>
  <c r="H8" i="7"/>
  <c r="J8" i="7" s="1"/>
  <c r="H7" i="7"/>
  <c r="J7" i="7" s="1"/>
  <c r="H6" i="7"/>
  <c r="J6" i="7" s="1"/>
  <c r="H5" i="7"/>
  <c r="J5" i="7" s="1"/>
  <c r="H4" i="7"/>
  <c r="J4" i="7" s="1"/>
  <c r="H3" i="7"/>
  <c r="J3" i="7" s="1"/>
  <c r="C902" i="4"/>
  <c r="C903" i="4" s="1"/>
  <c r="J899" i="4"/>
  <c r="J898" i="4"/>
  <c r="J897" i="4"/>
  <c r="J896" i="4"/>
  <c r="J895" i="4"/>
  <c r="J894" i="4"/>
  <c r="J893" i="4"/>
  <c r="J892" i="4"/>
  <c r="H879" i="4"/>
  <c r="J879" i="4" s="1"/>
  <c r="J876" i="4"/>
  <c r="J875" i="4"/>
  <c r="J874" i="4"/>
  <c r="J873" i="4"/>
  <c r="J872" i="4"/>
  <c r="J871" i="4"/>
  <c r="J870" i="4"/>
  <c r="J869" i="4"/>
  <c r="H856" i="4"/>
  <c r="J853" i="4"/>
  <c r="J852" i="4"/>
  <c r="J851" i="4"/>
  <c r="J850" i="4"/>
  <c r="J849" i="4"/>
  <c r="J848" i="4"/>
  <c r="J847" i="4"/>
  <c r="J846" i="4"/>
  <c r="H834" i="4"/>
  <c r="J834" i="4" s="1"/>
  <c r="H833" i="4"/>
  <c r="J833" i="4" s="1"/>
  <c r="J830" i="4"/>
  <c r="J829" i="4"/>
  <c r="J828" i="4"/>
  <c r="J827" i="4"/>
  <c r="J826" i="4"/>
  <c r="J825" i="4"/>
  <c r="J824" i="4"/>
  <c r="J823" i="4"/>
  <c r="H811" i="4"/>
  <c r="J811" i="4" s="1"/>
  <c r="H810" i="4"/>
  <c r="J807" i="4"/>
  <c r="J806" i="4"/>
  <c r="J805" i="4"/>
  <c r="J804" i="4"/>
  <c r="J803" i="4"/>
  <c r="J802" i="4"/>
  <c r="J801" i="4"/>
  <c r="J800" i="4"/>
  <c r="H788" i="4"/>
  <c r="J788" i="4" s="1"/>
  <c r="H787" i="4"/>
  <c r="J784" i="4"/>
  <c r="J783" i="4"/>
  <c r="J782" i="4"/>
  <c r="J781" i="4"/>
  <c r="J780" i="4"/>
  <c r="J779" i="4"/>
  <c r="J778" i="4"/>
  <c r="J777" i="4"/>
  <c r="H766" i="4"/>
  <c r="J766" i="4" s="1"/>
  <c r="H765" i="4"/>
  <c r="J765" i="4" s="1"/>
  <c r="H764" i="4"/>
  <c r="C750" i="4"/>
  <c r="C751" i="4" s="1"/>
  <c r="J747" i="4"/>
  <c r="J746" i="4"/>
  <c r="J745" i="4"/>
  <c r="J744" i="4"/>
  <c r="J743" i="4"/>
  <c r="J742" i="4"/>
  <c r="J741" i="4"/>
  <c r="J740" i="4"/>
  <c r="H739" i="4"/>
  <c r="J739" i="4" s="1"/>
  <c r="H738" i="4"/>
  <c r="J738" i="4" s="1"/>
  <c r="H737" i="4"/>
  <c r="J737" i="4" s="1"/>
  <c r="H736" i="4"/>
  <c r="J736" i="4" s="1"/>
  <c r="H735" i="4"/>
  <c r="J735" i="4" s="1"/>
  <c r="H734" i="4"/>
  <c r="J734" i="4" s="1"/>
  <c r="H733" i="4"/>
  <c r="J733" i="4" s="1"/>
  <c r="H732" i="4"/>
  <c r="J732" i="4" s="1"/>
  <c r="H731" i="4"/>
  <c r="J731" i="4" s="1"/>
  <c r="H730" i="4"/>
  <c r="J730" i="4" s="1"/>
  <c r="H729" i="4"/>
  <c r="J729" i="4" s="1"/>
  <c r="H728" i="4"/>
  <c r="J728" i="4" s="1"/>
  <c r="H727" i="4"/>
  <c r="J724" i="4"/>
  <c r="J723" i="4"/>
  <c r="J722" i="4"/>
  <c r="J721" i="4"/>
  <c r="J720" i="4"/>
  <c r="J719" i="4"/>
  <c r="J718" i="4"/>
  <c r="J717" i="4"/>
  <c r="H716" i="4"/>
  <c r="J716" i="4" s="1"/>
  <c r="H715" i="4"/>
  <c r="J715" i="4" s="1"/>
  <c r="H714" i="4"/>
  <c r="J714" i="4" s="1"/>
  <c r="H713" i="4"/>
  <c r="J713" i="4" s="1"/>
  <c r="H712" i="4"/>
  <c r="J712" i="4" s="1"/>
  <c r="H711" i="4"/>
  <c r="J711" i="4" s="1"/>
  <c r="H710" i="4"/>
  <c r="J710" i="4" s="1"/>
  <c r="H709" i="4"/>
  <c r="J709" i="4" s="1"/>
  <c r="H708" i="4"/>
  <c r="J708" i="4" s="1"/>
  <c r="H707" i="4"/>
  <c r="J707" i="4" s="1"/>
  <c r="H706" i="4"/>
  <c r="J706" i="4" s="1"/>
  <c r="H705" i="4"/>
  <c r="J705" i="4" s="1"/>
  <c r="H704" i="4"/>
  <c r="J701" i="4"/>
  <c r="J700" i="4"/>
  <c r="J699" i="4"/>
  <c r="J698" i="4"/>
  <c r="J697" i="4"/>
  <c r="J696" i="4"/>
  <c r="J695" i="4"/>
  <c r="J694" i="4"/>
  <c r="H693" i="4"/>
  <c r="J693" i="4" s="1"/>
  <c r="H692" i="4"/>
  <c r="J692" i="4" s="1"/>
  <c r="H691" i="4"/>
  <c r="J691" i="4" s="1"/>
  <c r="H690" i="4"/>
  <c r="J690" i="4" s="1"/>
  <c r="H689" i="4"/>
  <c r="J689" i="4" s="1"/>
  <c r="H688" i="4"/>
  <c r="J688" i="4" s="1"/>
  <c r="H687" i="4"/>
  <c r="J687" i="4" s="1"/>
  <c r="H686" i="4"/>
  <c r="J686" i="4" s="1"/>
  <c r="H685" i="4"/>
  <c r="J685" i="4" s="1"/>
  <c r="H684" i="4"/>
  <c r="J684" i="4" s="1"/>
  <c r="H683" i="4"/>
  <c r="J683" i="4" s="1"/>
  <c r="H682" i="4"/>
  <c r="J682" i="4" s="1"/>
  <c r="H681" i="4"/>
  <c r="J678" i="4"/>
  <c r="J677" i="4"/>
  <c r="J676" i="4"/>
  <c r="J675" i="4"/>
  <c r="J674" i="4"/>
  <c r="J673" i="4"/>
  <c r="J672" i="4"/>
  <c r="J671" i="4"/>
  <c r="H670" i="4"/>
  <c r="J670" i="4" s="1"/>
  <c r="H669" i="4"/>
  <c r="J669" i="4" s="1"/>
  <c r="H668" i="4"/>
  <c r="J668" i="4" s="1"/>
  <c r="H667" i="4"/>
  <c r="J667" i="4" s="1"/>
  <c r="H666" i="4"/>
  <c r="J666" i="4" s="1"/>
  <c r="H665" i="4"/>
  <c r="J665" i="4" s="1"/>
  <c r="H664" i="4"/>
  <c r="J664" i="4" s="1"/>
  <c r="H663" i="4"/>
  <c r="J663" i="4" s="1"/>
  <c r="H662" i="4"/>
  <c r="J662" i="4" s="1"/>
  <c r="H661" i="4"/>
  <c r="J661" i="4" s="1"/>
  <c r="H660" i="4"/>
  <c r="J660" i="4" s="1"/>
  <c r="H659" i="4"/>
  <c r="J659" i="4" s="1"/>
  <c r="H658" i="4"/>
  <c r="J655" i="4"/>
  <c r="J654" i="4"/>
  <c r="J653" i="4"/>
  <c r="J652" i="4"/>
  <c r="J651" i="4"/>
  <c r="J650" i="4"/>
  <c r="J649" i="4"/>
  <c r="J648" i="4"/>
  <c r="H647" i="4"/>
  <c r="J647" i="4" s="1"/>
  <c r="H646" i="4"/>
  <c r="J646" i="4" s="1"/>
  <c r="H645" i="4"/>
  <c r="J645" i="4" s="1"/>
  <c r="H644" i="4"/>
  <c r="J644" i="4" s="1"/>
  <c r="H643" i="4"/>
  <c r="J643" i="4" s="1"/>
  <c r="H642" i="4"/>
  <c r="J642" i="4" s="1"/>
  <c r="H641" i="4"/>
  <c r="J641" i="4" s="1"/>
  <c r="H640" i="4"/>
  <c r="J640" i="4" s="1"/>
  <c r="H639" i="4"/>
  <c r="J639" i="4" s="1"/>
  <c r="H638" i="4"/>
  <c r="J638" i="4" s="1"/>
  <c r="H637" i="4"/>
  <c r="J637" i="4" s="1"/>
  <c r="H636" i="4"/>
  <c r="J636" i="4" s="1"/>
  <c r="H635" i="4"/>
  <c r="J632" i="4"/>
  <c r="J631" i="4"/>
  <c r="J630" i="4"/>
  <c r="J629" i="4"/>
  <c r="J628" i="4"/>
  <c r="J627" i="4"/>
  <c r="J626" i="4"/>
  <c r="J625" i="4"/>
  <c r="H624" i="4"/>
  <c r="J624" i="4" s="1"/>
  <c r="H623" i="4"/>
  <c r="J623" i="4" s="1"/>
  <c r="H622" i="4"/>
  <c r="J622" i="4" s="1"/>
  <c r="H621" i="4"/>
  <c r="J621" i="4" s="1"/>
  <c r="H620" i="4"/>
  <c r="J620" i="4" s="1"/>
  <c r="H619" i="4"/>
  <c r="J619" i="4" s="1"/>
  <c r="H618" i="4"/>
  <c r="J618" i="4" s="1"/>
  <c r="H617" i="4"/>
  <c r="J617" i="4" s="1"/>
  <c r="H616" i="4"/>
  <c r="J616" i="4" s="1"/>
  <c r="H615" i="4"/>
  <c r="J615" i="4" s="1"/>
  <c r="H614" i="4"/>
  <c r="J614" i="4" s="1"/>
  <c r="H613" i="4"/>
  <c r="J613" i="4" s="1"/>
  <c r="H612" i="4"/>
  <c r="C598" i="4"/>
  <c r="C599" i="4" s="1"/>
  <c r="J594" i="4"/>
  <c r="J593" i="4"/>
  <c r="J592" i="4"/>
  <c r="J591" i="4"/>
  <c r="J590" i="4"/>
  <c r="J589" i="4"/>
  <c r="J588" i="4"/>
  <c r="J587" i="4"/>
  <c r="H586" i="4"/>
  <c r="J586" i="4" s="1"/>
  <c r="H585" i="4"/>
  <c r="J585" i="4" s="1"/>
  <c r="H584" i="4"/>
  <c r="J584" i="4" s="1"/>
  <c r="H583" i="4"/>
  <c r="J583" i="4" s="1"/>
  <c r="H582" i="4"/>
  <c r="J582" i="4" s="1"/>
  <c r="H581" i="4"/>
  <c r="J581" i="4" s="1"/>
  <c r="H580" i="4"/>
  <c r="J580" i="4" s="1"/>
  <c r="H579" i="4"/>
  <c r="J579" i="4" s="1"/>
  <c r="H578" i="4"/>
  <c r="J578" i="4" s="1"/>
  <c r="H577" i="4"/>
  <c r="J577" i="4" s="1"/>
  <c r="H576" i="4"/>
  <c r="J576" i="4" s="1"/>
  <c r="H575" i="4"/>
  <c r="J575" i="4" s="1"/>
  <c r="H574" i="4"/>
  <c r="J571" i="4"/>
  <c r="J570" i="4"/>
  <c r="J569" i="4"/>
  <c r="J568" i="4"/>
  <c r="J567" i="4"/>
  <c r="J566" i="4"/>
  <c r="J565" i="4"/>
  <c r="J564" i="4"/>
  <c r="H563" i="4"/>
  <c r="J563" i="4" s="1"/>
  <c r="H562" i="4"/>
  <c r="J562" i="4" s="1"/>
  <c r="H561" i="4"/>
  <c r="J561" i="4" s="1"/>
  <c r="H560" i="4"/>
  <c r="J560" i="4" s="1"/>
  <c r="H559" i="4"/>
  <c r="J559" i="4" s="1"/>
  <c r="H558" i="4"/>
  <c r="J558" i="4" s="1"/>
  <c r="H557" i="4"/>
  <c r="J557" i="4" s="1"/>
  <c r="H556" i="4"/>
  <c r="J556" i="4" s="1"/>
  <c r="H555" i="4"/>
  <c r="J555" i="4" s="1"/>
  <c r="H554" i="4"/>
  <c r="J554" i="4" s="1"/>
  <c r="H553" i="4"/>
  <c r="J553" i="4" s="1"/>
  <c r="H552" i="4"/>
  <c r="J552" i="4" s="1"/>
  <c r="H551" i="4"/>
  <c r="J548" i="4"/>
  <c r="J547" i="4"/>
  <c r="J546" i="4"/>
  <c r="J545" i="4"/>
  <c r="J544" i="4"/>
  <c r="J543" i="4"/>
  <c r="J542" i="4"/>
  <c r="J541" i="4"/>
  <c r="H540" i="4"/>
  <c r="J540" i="4" s="1"/>
  <c r="H539" i="4"/>
  <c r="J539" i="4" s="1"/>
  <c r="H538" i="4"/>
  <c r="J538" i="4" s="1"/>
  <c r="H537" i="4"/>
  <c r="J537" i="4" s="1"/>
  <c r="H536" i="4"/>
  <c r="J536" i="4" s="1"/>
  <c r="H535" i="4"/>
  <c r="J535" i="4" s="1"/>
  <c r="H534" i="4"/>
  <c r="J534" i="4" s="1"/>
  <c r="H533" i="4"/>
  <c r="J533" i="4" s="1"/>
  <c r="H532" i="4"/>
  <c r="J532" i="4" s="1"/>
  <c r="H531" i="4"/>
  <c r="J531" i="4" s="1"/>
  <c r="H530" i="4"/>
  <c r="J530" i="4" s="1"/>
  <c r="H529" i="4"/>
  <c r="J529" i="4" s="1"/>
  <c r="H528" i="4"/>
  <c r="J525" i="4"/>
  <c r="J524" i="4"/>
  <c r="J523" i="4"/>
  <c r="J522" i="4"/>
  <c r="J521" i="4"/>
  <c r="J520" i="4"/>
  <c r="J519" i="4"/>
  <c r="J518" i="4"/>
  <c r="H517" i="4"/>
  <c r="J517" i="4" s="1"/>
  <c r="H516" i="4"/>
  <c r="J516" i="4" s="1"/>
  <c r="H515" i="4"/>
  <c r="J515" i="4" s="1"/>
  <c r="H514" i="4"/>
  <c r="J514" i="4" s="1"/>
  <c r="H513" i="4"/>
  <c r="J513" i="4" s="1"/>
  <c r="H512" i="4"/>
  <c r="J512" i="4" s="1"/>
  <c r="H511" i="4"/>
  <c r="J511" i="4" s="1"/>
  <c r="H510" i="4"/>
  <c r="J510" i="4" s="1"/>
  <c r="H509" i="4"/>
  <c r="J509" i="4" s="1"/>
  <c r="H508" i="4"/>
  <c r="J508" i="4" s="1"/>
  <c r="H507" i="4"/>
  <c r="J507" i="4" s="1"/>
  <c r="H506" i="4"/>
  <c r="J506" i="4" s="1"/>
  <c r="H505" i="4"/>
  <c r="J502" i="4"/>
  <c r="J501" i="4"/>
  <c r="J500" i="4"/>
  <c r="J499" i="4"/>
  <c r="J498" i="4"/>
  <c r="J497" i="4"/>
  <c r="J496" i="4"/>
  <c r="J495" i="4"/>
  <c r="H494" i="4"/>
  <c r="J494" i="4" s="1"/>
  <c r="H493" i="4"/>
  <c r="J493" i="4" s="1"/>
  <c r="H492" i="4"/>
  <c r="J492" i="4" s="1"/>
  <c r="H491" i="4"/>
  <c r="J491" i="4" s="1"/>
  <c r="H490" i="4"/>
  <c r="J490" i="4" s="1"/>
  <c r="H489" i="4"/>
  <c r="J489" i="4" s="1"/>
  <c r="H488" i="4"/>
  <c r="J488" i="4" s="1"/>
  <c r="H487" i="4"/>
  <c r="J487" i="4" s="1"/>
  <c r="H486" i="4"/>
  <c r="J486" i="4" s="1"/>
  <c r="H485" i="4"/>
  <c r="J485" i="4" s="1"/>
  <c r="H484" i="4"/>
  <c r="J484" i="4" s="1"/>
  <c r="H483" i="4"/>
  <c r="J483" i="4" s="1"/>
  <c r="H482" i="4"/>
  <c r="J479" i="4"/>
  <c r="J478" i="4"/>
  <c r="J477" i="4"/>
  <c r="J476" i="4"/>
  <c r="J475" i="4"/>
  <c r="J474" i="4"/>
  <c r="J473" i="4"/>
  <c r="J472" i="4"/>
  <c r="H471" i="4"/>
  <c r="J471" i="4" s="1"/>
  <c r="H470" i="4"/>
  <c r="J470" i="4" s="1"/>
  <c r="H469" i="4"/>
  <c r="J469" i="4" s="1"/>
  <c r="H468" i="4"/>
  <c r="J468" i="4" s="1"/>
  <c r="H467" i="4"/>
  <c r="J467" i="4" s="1"/>
  <c r="H466" i="4"/>
  <c r="J466" i="4" s="1"/>
  <c r="H465" i="4"/>
  <c r="J465" i="4" s="1"/>
  <c r="H464" i="4"/>
  <c r="J464" i="4" s="1"/>
  <c r="H463" i="4"/>
  <c r="J463" i="4" s="1"/>
  <c r="H462" i="4"/>
  <c r="J462" i="4" s="1"/>
  <c r="H461" i="4"/>
  <c r="J461" i="4" s="1"/>
  <c r="H460" i="4"/>
  <c r="J460" i="4" s="1"/>
  <c r="H459" i="4"/>
  <c r="C445" i="4"/>
  <c r="C446" i="4" s="1"/>
  <c r="J442" i="4"/>
  <c r="J441" i="4"/>
  <c r="J440" i="4"/>
  <c r="J439" i="4"/>
  <c r="J438" i="4"/>
  <c r="J437" i="4"/>
  <c r="J436" i="4"/>
  <c r="J435" i="4"/>
  <c r="H434" i="4"/>
  <c r="J434" i="4" s="1"/>
  <c r="H433" i="4"/>
  <c r="J433" i="4" s="1"/>
  <c r="H432" i="4"/>
  <c r="J432" i="4" s="1"/>
  <c r="H431" i="4"/>
  <c r="J431" i="4" s="1"/>
  <c r="H430" i="4"/>
  <c r="J430" i="4" s="1"/>
  <c r="H429" i="4"/>
  <c r="J429" i="4" s="1"/>
  <c r="H428" i="4"/>
  <c r="H427" i="4"/>
  <c r="J427" i="4" s="1"/>
  <c r="H426" i="4"/>
  <c r="J426" i="4" s="1"/>
  <c r="H425" i="4"/>
  <c r="J425" i="4" s="1"/>
  <c r="H424" i="4"/>
  <c r="J424" i="4" s="1"/>
  <c r="H423" i="4"/>
  <c r="J423" i="4" s="1"/>
  <c r="H422" i="4"/>
  <c r="J422" i="4" s="1"/>
  <c r="J419" i="4"/>
  <c r="J418" i="4"/>
  <c r="J417" i="4"/>
  <c r="J416" i="4"/>
  <c r="J415" i="4"/>
  <c r="J414" i="4"/>
  <c r="J413" i="4"/>
  <c r="J412" i="4"/>
  <c r="H411" i="4"/>
  <c r="J411" i="4" s="1"/>
  <c r="H410" i="4"/>
  <c r="J410" i="4" s="1"/>
  <c r="H409" i="4"/>
  <c r="J409" i="4" s="1"/>
  <c r="H408" i="4"/>
  <c r="J408" i="4" s="1"/>
  <c r="H407" i="4"/>
  <c r="J407" i="4" s="1"/>
  <c r="H406" i="4"/>
  <c r="J406" i="4" s="1"/>
  <c r="H405" i="4"/>
  <c r="H404" i="4"/>
  <c r="J404" i="4" s="1"/>
  <c r="H403" i="4"/>
  <c r="J403" i="4" s="1"/>
  <c r="H402" i="4"/>
  <c r="J402" i="4" s="1"/>
  <c r="H401" i="4"/>
  <c r="J401" i="4" s="1"/>
  <c r="H400" i="4"/>
  <c r="J400" i="4" s="1"/>
  <c r="H399" i="4"/>
  <c r="J396" i="4"/>
  <c r="J395" i="4"/>
  <c r="J394" i="4"/>
  <c r="J393" i="4"/>
  <c r="J392" i="4"/>
  <c r="J391" i="4"/>
  <c r="J390" i="4"/>
  <c r="J389" i="4"/>
  <c r="H388" i="4"/>
  <c r="J388" i="4" s="1"/>
  <c r="H387" i="4"/>
  <c r="J387" i="4" s="1"/>
  <c r="H386" i="4"/>
  <c r="J386" i="4" s="1"/>
  <c r="H385" i="4"/>
  <c r="J385" i="4" s="1"/>
  <c r="H384" i="4"/>
  <c r="J384" i="4" s="1"/>
  <c r="H383" i="4"/>
  <c r="J383" i="4" s="1"/>
  <c r="H382" i="4"/>
  <c r="H381" i="4"/>
  <c r="J381" i="4" s="1"/>
  <c r="H380" i="4"/>
  <c r="J380" i="4" s="1"/>
  <c r="H379" i="4"/>
  <c r="J379" i="4" s="1"/>
  <c r="H378" i="4"/>
  <c r="J378" i="4" s="1"/>
  <c r="H377" i="4"/>
  <c r="J377" i="4" s="1"/>
  <c r="H376" i="4"/>
  <c r="J376" i="4" s="1"/>
  <c r="J373" i="4"/>
  <c r="J372" i="4"/>
  <c r="J371" i="4"/>
  <c r="J370" i="4"/>
  <c r="J369" i="4"/>
  <c r="J368" i="4"/>
  <c r="J367" i="4"/>
  <c r="J366" i="4"/>
  <c r="H365" i="4"/>
  <c r="J365" i="4" s="1"/>
  <c r="H364" i="4"/>
  <c r="J364" i="4" s="1"/>
  <c r="J363" i="4"/>
  <c r="H363" i="4"/>
  <c r="H362" i="4"/>
  <c r="J362" i="4" s="1"/>
  <c r="H361" i="4"/>
  <c r="J361" i="4" s="1"/>
  <c r="H360" i="4"/>
  <c r="J360" i="4" s="1"/>
  <c r="H359" i="4"/>
  <c r="J359" i="4" s="1"/>
  <c r="H358" i="4"/>
  <c r="J358" i="4" s="1"/>
  <c r="H357" i="4"/>
  <c r="J357" i="4" s="1"/>
  <c r="H356" i="4"/>
  <c r="J356" i="4" s="1"/>
  <c r="H355" i="4"/>
  <c r="J355" i="4" s="1"/>
  <c r="H354" i="4"/>
  <c r="J354" i="4" s="1"/>
  <c r="H353" i="4"/>
  <c r="J350" i="4"/>
  <c r="J349" i="4"/>
  <c r="J348" i="4"/>
  <c r="J347" i="4"/>
  <c r="J346" i="4"/>
  <c r="J345" i="4"/>
  <c r="J344" i="4"/>
  <c r="J343" i="4"/>
  <c r="H342" i="4"/>
  <c r="J342" i="4" s="1"/>
  <c r="H341" i="4"/>
  <c r="J341" i="4" s="1"/>
  <c r="H340" i="4"/>
  <c r="J340" i="4" s="1"/>
  <c r="H339" i="4"/>
  <c r="J339" i="4" s="1"/>
  <c r="H338" i="4"/>
  <c r="J338" i="4" s="1"/>
  <c r="H337" i="4"/>
  <c r="J337" i="4" s="1"/>
  <c r="H336" i="4"/>
  <c r="J336" i="4" s="1"/>
  <c r="H335" i="4"/>
  <c r="J335" i="4" s="1"/>
  <c r="H334" i="4"/>
  <c r="J334" i="4" s="1"/>
  <c r="H333" i="4"/>
  <c r="J333" i="4" s="1"/>
  <c r="H332" i="4"/>
  <c r="J332" i="4" s="1"/>
  <c r="H331" i="4"/>
  <c r="J331" i="4" s="1"/>
  <c r="H330" i="4"/>
  <c r="J327" i="4"/>
  <c r="J326" i="4"/>
  <c r="J325" i="4"/>
  <c r="J324" i="4"/>
  <c r="J323" i="4"/>
  <c r="J322" i="4"/>
  <c r="J321" i="4"/>
  <c r="J320" i="4"/>
  <c r="H319" i="4"/>
  <c r="J319" i="4" s="1"/>
  <c r="H318" i="4"/>
  <c r="J318" i="4" s="1"/>
  <c r="H317" i="4"/>
  <c r="J317" i="4" s="1"/>
  <c r="H316" i="4"/>
  <c r="J316" i="4" s="1"/>
  <c r="H315" i="4"/>
  <c r="J315" i="4" s="1"/>
  <c r="H314" i="4"/>
  <c r="J314" i="4" s="1"/>
  <c r="H313" i="4"/>
  <c r="J313" i="4" s="1"/>
  <c r="H312" i="4"/>
  <c r="J312" i="4" s="1"/>
  <c r="H311" i="4"/>
  <c r="J311" i="4" s="1"/>
  <c r="H310" i="4"/>
  <c r="J310" i="4" s="1"/>
  <c r="H309" i="4"/>
  <c r="J309" i="4" s="1"/>
  <c r="H308" i="4"/>
  <c r="J308" i="4" s="1"/>
  <c r="H307" i="4"/>
  <c r="C293" i="4"/>
  <c r="C294" i="4" s="1"/>
  <c r="J290" i="4"/>
  <c r="J289" i="4"/>
  <c r="J288" i="4"/>
  <c r="J287" i="4"/>
  <c r="J286" i="4"/>
  <c r="J285" i="4"/>
  <c r="J284" i="4"/>
  <c r="J283" i="4"/>
  <c r="H282" i="4"/>
  <c r="J282" i="4" s="1"/>
  <c r="H281" i="4"/>
  <c r="J281" i="4" s="1"/>
  <c r="H280" i="4"/>
  <c r="J280" i="4" s="1"/>
  <c r="H279" i="4"/>
  <c r="J279" i="4" s="1"/>
  <c r="H278" i="4"/>
  <c r="J278" i="4" s="1"/>
  <c r="H277" i="4"/>
  <c r="J277" i="4" s="1"/>
  <c r="H276" i="4"/>
  <c r="J276" i="4" s="1"/>
  <c r="H275" i="4"/>
  <c r="J275" i="4" s="1"/>
  <c r="H274" i="4"/>
  <c r="J274" i="4" s="1"/>
  <c r="H273" i="4"/>
  <c r="J273" i="4" s="1"/>
  <c r="H272" i="4"/>
  <c r="J272" i="4" s="1"/>
  <c r="H271" i="4"/>
  <c r="J271" i="4" s="1"/>
  <c r="H270" i="4"/>
  <c r="J267" i="4"/>
  <c r="J266" i="4"/>
  <c r="J265" i="4"/>
  <c r="J264" i="4"/>
  <c r="J263" i="4"/>
  <c r="J262" i="4"/>
  <c r="J261" i="4"/>
  <c r="J260" i="4"/>
  <c r="H259" i="4"/>
  <c r="J259" i="4" s="1"/>
  <c r="H258" i="4"/>
  <c r="J258" i="4" s="1"/>
  <c r="H257" i="4"/>
  <c r="J257" i="4" s="1"/>
  <c r="H256" i="4"/>
  <c r="J256" i="4" s="1"/>
  <c r="H255" i="4"/>
  <c r="J255" i="4" s="1"/>
  <c r="H254" i="4"/>
  <c r="J254" i="4" s="1"/>
  <c r="H253" i="4"/>
  <c r="J253" i="4" s="1"/>
  <c r="H252" i="4"/>
  <c r="J252" i="4" s="1"/>
  <c r="H251" i="4"/>
  <c r="J251" i="4" s="1"/>
  <c r="H250" i="4"/>
  <c r="J250" i="4" s="1"/>
  <c r="H249" i="4"/>
  <c r="J249" i="4" s="1"/>
  <c r="H248" i="4"/>
  <c r="J248" i="4" s="1"/>
  <c r="H247" i="4"/>
  <c r="J244" i="4"/>
  <c r="J243" i="4"/>
  <c r="J242" i="4"/>
  <c r="J241" i="4"/>
  <c r="J240" i="4"/>
  <c r="J239" i="4"/>
  <c r="J238" i="4"/>
  <c r="J237" i="4"/>
  <c r="H236" i="4"/>
  <c r="J236" i="4" s="1"/>
  <c r="H235" i="4"/>
  <c r="J235" i="4" s="1"/>
  <c r="H234" i="4"/>
  <c r="J234" i="4" s="1"/>
  <c r="H233" i="4"/>
  <c r="J233" i="4" s="1"/>
  <c r="H232" i="4"/>
  <c r="J232" i="4" s="1"/>
  <c r="H231" i="4"/>
  <c r="J231" i="4" s="1"/>
  <c r="H230" i="4"/>
  <c r="J230" i="4" s="1"/>
  <c r="H229" i="4"/>
  <c r="J229" i="4" s="1"/>
  <c r="H228" i="4"/>
  <c r="J228" i="4" s="1"/>
  <c r="H227" i="4"/>
  <c r="J227" i="4" s="1"/>
  <c r="H226" i="4"/>
  <c r="J226" i="4" s="1"/>
  <c r="H225" i="4"/>
  <c r="J225" i="4" s="1"/>
  <c r="H224" i="4"/>
  <c r="J221" i="4"/>
  <c r="J220" i="4"/>
  <c r="J219" i="4"/>
  <c r="J218" i="4"/>
  <c r="J217" i="4"/>
  <c r="J216" i="4"/>
  <c r="J215" i="4"/>
  <c r="J214" i="4"/>
  <c r="H213" i="4"/>
  <c r="J213" i="4" s="1"/>
  <c r="H212" i="4"/>
  <c r="J212" i="4" s="1"/>
  <c r="H211" i="4"/>
  <c r="J211" i="4" s="1"/>
  <c r="H210" i="4"/>
  <c r="J210" i="4" s="1"/>
  <c r="H209" i="4"/>
  <c r="J209" i="4" s="1"/>
  <c r="H208" i="4"/>
  <c r="J208" i="4" s="1"/>
  <c r="H207" i="4"/>
  <c r="J207" i="4" s="1"/>
  <c r="H206" i="4"/>
  <c r="J206" i="4" s="1"/>
  <c r="H205" i="4"/>
  <c r="J205" i="4" s="1"/>
  <c r="H204" i="4"/>
  <c r="J204" i="4" s="1"/>
  <c r="H203" i="4"/>
  <c r="J203" i="4" s="1"/>
  <c r="H202" i="4"/>
  <c r="J202" i="4" s="1"/>
  <c r="H201" i="4"/>
  <c r="J198" i="4"/>
  <c r="J197" i="4"/>
  <c r="J196" i="4"/>
  <c r="J195" i="4"/>
  <c r="J194" i="4"/>
  <c r="J193" i="4"/>
  <c r="J192" i="4"/>
  <c r="J191" i="4"/>
  <c r="H190" i="4"/>
  <c r="J190" i="4" s="1"/>
  <c r="H189" i="4"/>
  <c r="J189" i="4" s="1"/>
  <c r="H188" i="4"/>
  <c r="J188" i="4" s="1"/>
  <c r="H187" i="4"/>
  <c r="J187" i="4" s="1"/>
  <c r="H186" i="4"/>
  <c r="J186" i="4" s="1"/>
  <c r="H185" i="4"/>
  <c r="J185" i="4" s="1"/>
  <c r="H184" i="4"/>
  <c r="J184" i="4" s="1"/>
  <c r="H183" i="4"/>
  <c r="J183" i="4" s="1"/>
  <c r="H182" i="4"/>
  <c r="J182" i="4" s="1"/>
  <c r="H181" i="4"/>
  <c r="J181" i="4" s="1"/>
  <c r="H180" i="4"/>
  <c r="J180" i="4" s="1"/>
  <c r="H179" i="4"/>
  <c r="J179" i="4" s="1"/>
  <c r="H178" i="4"/>
  <c r="J175" i="4"/>
  <c r="J174" i="4"/>
  <c r="J173" i="4"/>
  <c r="J172" i="4"/>
  <c r="J171" i="4"/>
  <c r="J170" i="4"/>
  <c r="J169" i="4"/>
  <c r="J168" i="4"/>
  <c r="H167" i="4"/>
  <c r="J167" i="4" s="1"/>
  <c r="H166" i="4"/>
  <c r="J166" i="4" s="1"/>
  <c r="H165" i="4"/>
  <c r="J165" i="4" s="1"/>
  <c r="H164" i="4"/>
  <c r="J164" i="4" s="1"/>
  <c r="H163" i="4"/>
  <c r="J163" i="4" s="1"/>
  <c r="H162" i="4"/>
  <c r="J162" i="4" s="1"/>
  <c r="H161" i="4"/>
  <c r="J161" i="4" s="1"/>
  <c r="H160" i="4"/>
  <c r="J160" i="4" s="1"/>
  <c r="H159" i="4"/>
  <c r="J159" i="4" s="1"/>
  <c r="H158" i="4"/>
  <c r="J158" i="4" s="1"/>
  <c r="H157" i="4"/>
  <c r="J157" i="4" s="1"/>
  <c r="H156" i="4"/>
  <c r="J156" i="4" s="1"/>
  <c r="H155" i="4"/>
  <c r="C141" i="4"/>
  <c r="C142" i="4" s="1"/>
  <c r="J138" i="4"/>
  <c r="J137" i="4"/>
  <c r="J136" i="4"/>
  <c r="J135" i="4"/>
  <c r="J134" i="4"/>
  <c r="J133" i="4"/>
  <c r="J132" i="4"/>
  <c r="J131" i="4"/>
  <c r="H130" i="4"/>
  <c r="J130" i="4" s="1"/>
  <c r="H129" i="4"/>
  <c r="J129" i="4" s="1"/>
  <c r="H128" i="4"/>
  <c r="J128" i="4" s="1"/>
  <c r="H127" i="4"/>
  <c r="J127" i="4" s="1"/>
  <c r="H126" i="4"/>
  <c r="J126" i="4" s="1"/>
  <c r="H125" i="4"/>
  <c r="J125" i="4" s="1"/>
  <c r="H124" i="4"/>
  <c r="J124" i="4" s="1"/>
  <c r="H123" i="4"/>
  <c r="J123" i="4" s="1"/>
  <c r="H122" i="4"/>
  <c r="J122" i="4" s="1"/>
  <c r="H121" i="4"/>
  <c r="J121" i="4" s="1"/>
  <c r="H120" i="4"/>
  <c r="J120" i="4" s="1"/>
  <c r="H119" i="4"/>
  <c r="J119" i="4" s="1"/>
  <c r="H118" i="4"/>
  <c r="J115" i="4"/>
  <c r="J114" i="4"/>
  <c r="J113" i="4"/>
  <c r="J112" i="4"/>
  <c r="J111" i="4"/>
  <c r="J110" i="4"/>
  <c r="J109" i="4"/>
  <c r="J108" i="4"/>
  <c r="H107" i="4"/>
  <c r="J107" i="4" s="1"/>
  <c r="H106" i="4"/>
  <c r="J106" i="4" s="1"/>
  <c r="H105" i="4"/>
  <c r="J105" i="4" s="1"/>
  <c r="H104" i="4"/>
  <c r="J104" i="4" s="1"/>
  <c r="H103" i="4"/>
  <c r="J103" i="4" s="1"/>
  <c r="H102" i="4"/>
  <c r="J102" i="4" s="1"/>
  <c r="H101" i="4"/>
  <c r="J101" i="4" s="1"/>
  <c r="H100" i="4"/>
  <c r="J100" i="4" s="1"/>
  <c r="H99" i="4"/>
  <c r="J99" i="4" s="1"/>
  <c r="H98" i="4"/>
  <c r="J98" i="4" s="1"/>
  <c r="H97" i="4"/>
  <c r="J97" i="4" s="1"/>
  <c r="H96" i="4"/>
  <c r="J96" i="4" s="1"/>
  <c r="H95" i="4"/>
  <c r="J92" i="4"/>
  <c r="J91" i="4"/>
  <c r="J90" i="4"/>
  <c r="J89" i="4"/>
  <c r="J88" i="4"/>
  <c r="J87" i="4"/>
  <c r="J86" i="4"/>
  <c r="J85" i="4"/>
  <c r="H84" i="4"/>
  <c r="J84" i="4" s="1"/>
  <c r="H83" i="4"/>
  <c r="J83" i="4" s="1"/>
  <c r="H82" i="4"/>
  <c r="J82" i="4" s="1"/>
  <c r="H81" i="4"/>
  <c r="J81" i="4" s="1"/>
  <c r="H80" i="4"/>
  <c r="J80" i="4" s="1"/>
  <c r="H79" i="4"/>
  <c r="J79" i="4" s="1"/>
  <c r="H78" i="4"/>
  <c r="J78" i="4" s="1"/>
  <c r="H77" i="4"/>
  <c r="J77" i="4" s="1"/>
  <c r="H76" i="4"/>
  <c r="J76" i="4" s="1"/>
  <c r="H75" i="4"/>
  <c r="J75" i="4" s="1"/>
  <c r="H74" i="4"/>
  <c r="J74" i="4" s="1"/>
  <c r="H73" i="4"/>
  <c r="J73" i="4" s="1"/>
  <c r="H72" i="4"/>
  <c r="J69" i="4"/>
  <c r="J68" i="4"/>
  <c r="J67" i="4"/>
  <c r="J66" i="4"/>
  <c r="J65" i="4"/>
  <c r="J64" i="4"/>
  <c r="J63" i="4"/>
  <c r="J62" i="4"/>
  <c r="H61" i="4"/>
  <c r="J61" i="4" s="1"/>
  <c r="H60" i="4"/>
  <c r="J60" i="4" s="1"/>
  <c r="H59" i="4"/>
  <c r="J59" i="4" s="1"/>
  <c r="H58" i="4"/>
  <c r="J58" i="4" s="1"/>
  <c r="H57" i="4"/>
  <c r="J57" i="4" s="1"/>
  <c r="H56" i="4"/>
  <c r="J56" i="4" s="1"/>
  <c r="H55" i="4"/>
  <c r="J55" i="4" s="1"/>
  <c r="H54" i="4"/>
  <c r="J54" i="4" s="1"/>
  <c r="H53" i="4"/>
  <c r="J53" i="4" s="1"/>
  <c r="H52" i="4"/>
  <c r="J52" i="4" s="1"/>
  <c r="H51" i="4"/>
  <c r="J51" i="4" s="1"/>
  <c r="H50" i="4"/>
  <c r="J50" i="4" s="1"/>
  <c r="H49" i="4"/>
  <c r="J46" i="4"/>
  <c r="J45" i="4"/>
  <c r="J44" i="4"/>
  <c r="J43" i="4"/>
  <c r="J42" i="4"/>
  <c r="J41" i="4"/>
  <c r="J40" i="4"/>
  <c r="J39" i="4"/>
  <c r="H38" i="4"/>
  <c r="J38" i="4" s="1"/>
  <c r="H37" i="4"/>
  <c r="J37" i="4" s="1"/>
  <c r="H36" i="4"/>
  <c r="J36" i="4" s="1"/>
  <c r="H35" i="4"/>
  <c r="J35" i="4" s="1"/>
  <c r="H34" i="4"/>
  <c r="J34" i="4" s="1"/>
  <c r="H33" i="4"/>
  <c r="J33" i="4" s="1"/>
  <c r="H32" i="4"/>
  <c r="J32" i="4" s="1"/>
  <c r="H31" i="4"/>
  <c r="J31" i="4" s="1"/>
  <c r="H30" i="4"/>
  <c r="J30" i="4" s="1"/>
  <c r="H29" i="4"/>
  <c r="J29" i="4" s="1"/>
  <c r="H28" i="4"/>
  <c r="J28" i="4" s="1"/>
  <c r="H27" i="4"/>
  <c r="J27" i="4" s="1"/>
  <c r="H26" i="4"/>
  <c r="J23" i="4"/>
  <c r="J22" i="4"/>
  <c r="J21" i="4"/>
  <c r="J20" i="4"/>
  <c r="J19" i="4"/>
  <c r="J18" i="4"/>
  <c r="J17" i="4"/>
  <c r="J16" i="4"/>
  <c r="H15" i="4"/>
  <c r="J15" i="4" s="1"/>
  <c r="H14" i="4"/>
  <c r="J14" i="4" s="1"/>
  <c r="H13" i="4"/>
  <c r="J13" i="4" s="1"/>
  <c r="H12" i="4"/>
  <c r="J12" i="4" s="1"/>
  <c r="H11" i="4"/>
  <c r="J11" i="4" s="1"/>
  <c r="H10" i="4"/>
  <c r="J10" i="4" s="1"/>
  <c r="H9" i="4"/>
  <c r="J9" i="4" s="1"/>
  <c r="H8" i="4"/>
  <c r="J8" i="4" s="1"/>
  <c r="H7" i="4"/>
  <c r="J7" i="4" s="1"/>
  <c r="H6" i="4"/>
  <c r="J6" i="4" s="1"/>
  <c r="H5" i="4"/>
  <c r="J5" i="4" s="1"/>
  <c r="H4" i="4"/>
  <c r="J4" i="4" s="1"/>
  <c r="H3" i="4"/>
  <c r="C703" i="3"/>
  <c r="C704" i="3" s="1"/>
  <c r="J700" i="3"/>
  <c r="J699" i="3"/>
  <c r="J698" i="3"/>
  <c r="J697" i="3"/>
  <c r="J696" i="3"/>
  <c r="J695" i="3"/>
  <c r="J694" i="3"/>
  <c r="H693" i="3"/>
  <c r="J693" i="3" s="1"/>
  <c r="H692" i="3"/>
  <c r="J692" i="3" s="1"/>
  <c r="H691" i="3"/>
  <c r="J691" i="3" s="1"/>
  <c r="H690" i="3"/>
  <c r="J690" i="3" s="1"/>
  <c r="H689" i="3"/>
  <c r="J689" i="3" s="1"/>
  <c r="H688" i="3"/>
  <c r="J688" i="3" s="1"/>
  <c r="H687" i="3"/>
  <c r="J687" i="3" s="1"/>
  <c r="H686" i="3"/>
  <c r="J686" i="3" s="1"/>
  <c r="H685" i="3"/>
  <c r="J685" i="3" s="1"/>
  <c r="H684" i="3"/>
  <c r="J684" i="3" s="1"/>
  <c r="H683" i="3"/>
  <c r="J683" i="3" s="1"/>
  <c r="H682" i="3"/>
  <c r="J679" i="3"/>
  <c r="J678" i="3"/>
  <c r="J677" i="3"/>
  <c r="J676" i="3"/>
  <c r="J675" i="3"/>
  <c r="J674" i="3"/>
  <c r="J673" i="3"/>
  <c r="H672" i="3"/>
  <c r="J672" i="3" s="1"/>
  <c r="H671" i="3"/>
  <c r="J671" i="3" s="1"/>
  <c r="H670" i="3"/>
  <c r="J670" i="3" s="1"/>
  <c r="H669" i="3"/>
  <c r="J669" i="3" s="1"/>
  <c r="H668" i="3"/>
  <c r="J668" i="3" s="1"/>
  <c r="H667" i="3"/>
  <c r="J667" i="3" s="1"/>
  <c r="H666" i="3"/>
  <c r="J666" i="3" s="1"/>
  <c r="H665" i="3"/>
  <c r="J665" i="3" s="1"/>
  <c r="H664" i="3"/>
  <c r="J664" i="3" s="1"/>
  <c r="H663" i="3"/>
  <c r="J663" i="3" s="1"/>
  <c r="H662" i="3"/>
  <c r="H661" i="3"/>
  <c r="J661" i="3" s="1"/>
  <c r="J658" i="3"/>
  <c r="J657" i="3"/>
  <c r="J656" i="3"/>
  <c r="J655" i="3"/>
  <c r="J654" i="3"/>
  <c r="J653" i="3"/>
  <c r="J652" i="3"/>
  <c r="H651" i="3"/>
  <c r="J651" i="3" s="1"/>
  <c r="H650" i="3"/>
  <c r="J650" i="3" s="1"/>
  <c r="H649" i="3"/>
  <c r="J649" i="3" s="1"/>
  <c r="H648" i="3"/>
  <c r="J648" i="3" s="1"/>
  <c r="H647" i="3"/>
  <c r="J647" i="3" s="1"/>
  <c r="H646" i="3"/>
  <c r="J646" i="3" s="1"/>
  <c r="H645" i="3"/>
  <c r="J645" i="3" s="1"/>
  <c r="H644" i="3"/>
  <c r="J644" i="3" s="1"/>
  <c r="H643" i="3"/>
  <c r="J643" i="3" s="1"/>
  <c r="H642" i="3"/>
  <c r="J642" i="3" s="1"/>
  <c r="H641" i="3"/>
  <c r="H640" i="3"/>
  <c r="J640" i="3" s="1"/>
  <c r="J637" i="3"/>
  <c r="J636" i="3"/>
  <c r="J635" i="3"/>
  <c r="J634" i="3"/>
  <c r="J633" i="3"/>
  <c r="J632" i="3"/>
  <c r="J631" i="3"/>
  <c r="H630" i="3"/>
  <c r="J630" i="3" s="1"/>
  <c r="H629" i="3"/>
  <c r="J629" i="3" s="1"/>
  <c r="H628" i="3"/>
  <c r="J628" i="3" s="1"/>
  <c r="H627" i="3"/>
  <c r="J627" i="3" s="1"/>
  <c r="H626" i="3"/>
  <c r="J626" i="3" s="1"/>
  <c r="H625" i="3"/>
  <c r="J625" i="3" s="1"/>
  <c r="H624" i="3"/>
  <c r="J624" i="3" s="1"/>
  <c r="H623" i="3"/>
  <c r="J623" i="3" s="1"/>
  <c r="H622" i="3"/>
  <c r="J622" i="3" s="1"/>
  <c r="H621" i="3"/>
  <c r="J621" i="3" s="1"/>
  <c r="H620" i="3"/>
  <c r="J620" i="3" s="1"/>
  <c r="H619" i="3"/>
  <c r="J616" i="3"/>
  <c r="J615" i="3"/>
  <c r="J614" i="3"/>
  <c r="J613" i="3"/>
  <c r="J612" i="3"/>
  <c r="J611" i="3"/>
  <c r="J610" i="3"/>
  <c r="H609" i="3"/>
  <c r="J609" i="3" s="1"/>
  <c r="H608" i="3"/>
  <c r="J608" i="3" s="1"/>
  <c r="H607" i="3"/>
  <c r="J607" i="3" s="1"/>
  <c r="H606" i="3"/>
  <c r="J606" i="3" s="1"/>
  <c r="H605" i="3"/>
  <c r="J605" i="3" s="1"/>
  <c r="H604" i="3"/>
  <c r="J604" i="3" s="1"/>
  <c r="H603" i="3"/>
  <c r="J603" i="3" s="1"/>
  <c r="H602" i="3"/>
  <c r="J602" i="3" s="1"/>
  <c r="H601" i="3"/>
  <c r="J601" i="3" s="1"/>
  <c r="H600" i="3"/>
  <c r="J600" i="3" s="1"/>
  <c r="H599" i="3"/>
  <c r="J599" i="3" s="1"/>
  <c r="H598" i="3"/>
  <c r="J598" i="3" s="1"/>
  <c r="C584" i="3"/>
  <c r="C585" i="3" s="1"/>
  <c r="J581" i="3"/>
  <c r="J580" i="3"/>
  <c r="J579" i="3"/>
  <c r="J578" i="3"/>
  <c r="J577" i="3"/>
  <c r="J576" i="3"/>
  <c r="J575" i="3"/>
  <c r="H574" i="3"/>
  <c r="J574" i="3" s="1"/>
  <c r="H573" i="3"/>
  <c r="J573" i="3" s="1"/>
  <c r="H572" i="3"/>
  <c r="J572" i="3" s="1"/>
  <c r="H571" i="3"/>
  <c r="J571" i="3" s="1"/>
  <c r="H570" i="3"/>
  <c r="J570" i="3" s="1"/>
  <c r="H569" i="3"/>
  <c r="J569" i="3" s="1"/>
  <c r="H568" i="3"/>
  <c r="J568" i="3" s="1"/>
  <c r="H567" i="3"/>
  <c r="J567" i="3" s="1"/>
  <c r="H566" i="3"/>
  <c r="J566" i="3" s="1"/>
  <c r="H565" i="3"/>
  <c r="J565" i="3" s="1"/>
  <c r="H564" i="3"/>
  <c r="J564" i="3" s="1"/>
  <c r="H563" i="3"/>
  <c r="J563" i="3" s="1"/>
  <c r="J560" i="3"/>
  <c r="J559" i="3"/>
  <c r="J558" i="3"/>
  <c r="J557" i="3"/>
  <c r="J556" i="3"/>
  <c r="J555" i="3"/>
  <c r="J554" i="3"/>
  <c r="H553" i="3"/>
  <c r="J553" i="3" s="1"/>
  <c r="H552" i="3"/>
  <c r="J552" i="3" s="1"/>
  <c r="H551" i="3"/>
  <c r="J551" i="3" s="1"/>
  <c r="H550" i="3"/>
  <c r="J550" i="3" s="1"/>
  <c r="H549" i="3"/>
  <c r="J549" i="3" s="1"/>
  <c r="H548" i="3"/>
  <c r="J548" i="3" s="1"/>
  <c r="H547" i="3"/>
  <c r="J547" i="3" s="1"/>
  <c r="H546" i="3"/>
  <c r="J546" i="3" s="1"/>
  <c r="H545" i="3"/>
  <c r="J545" i="3" s="1"/>
  <c r="H544" i="3"/>
  <c r="J544" i="3" s="1"/>
  <c r="H543" i="3"/>
  <c r="J543" i="3" s="1"/>
  <c r="H542" i="3"/>
  <c r="J542" i="3" s="1"/>
  <c r="J539" i="3"/>
  <c r="J538" i="3"/>
  <c r="J537" i="3"/>
  <c r="J536" i="3"/>
  <c r="J535" i="3"/>
  <c r="J534" i="3"/>
  <c r="J533" i="3"/>
  <c r="H532" i="3"/>
  <c r="J532" i="3" s="1"/>
  <c r="H531" i="3"/>
  <c r="J531" i="3" s="1"/>
  <c r="H530" i="3"/>
  <c r="J530" i="3" s="1"/>
  <c r="H529" i="3"/>
  <c r="J529" i="3" s="1"/>
  <c r="H528" i="3"/>
  <c r="J528" i="3" s="1"/>
  <c r="H527" i="3"/>
  <c r="J527" i="3" s="1"/>
  <c r="H526" i="3"/>
  <c r="J526" i="3" s="1"/>
  <c r="H525" i="3"/>
  <c r="J525" i="3" s="1"/>
  <c r="H524" i="3"/>
  <c r="J524" i="3" s="1"/>
  <c r="H523" i="3"/>
  <c r="J523" i="3" s="1"/>
  <c r="H522" i="3"/>
  <c r="H521" i="3"/>
  <c r="J521" i="3" s="1"/>
  <c r="J518" i="3"/>
  <c r="J517" i="3"/>
  <c r="J516" i="3"/>
  <c r="J515" i="3"/>
  <c r="J514" i="3"/>
  <c r="J513" i="3"/>
  <c r="J512" i="3"/>
  <c r="H511" i="3"/>
  <c r="J511" i="3" s="1"/>
  <c r="H510" i="3"/>
  <c r="J510" i="3" s="1"/>
  <c r="H509" i="3"/>
  <c r="J509" i="3" s="1"/>
  <c r="H508" i="3"/>
  <c r="J508" i="3" s="1"/>
  <c r="H507" i="3"/>
  <c r="J507" i="3" s="1"/>
  <c r="H506" i="3"/>
  <c r="J506" i="3" s="1"/>
  <c r="H505" i="3"/>
  <c r="J505" i="3" s="1"/>
  <c r="H504" i="3"/>
  <c r="J504" i="3" s="1"/>
  <c r="H503" i="3"/>
  <c r="J503" i="3" s="1"/>
  <c r="H502" i="3"/>
  <c r="J502" i="3" s="1"/>
  <c r="H501" i="3"/>
  <c r="J501" i="3" s="1"/>
  <c r="H500" i="3"/>
  <c r="J500" i="3" s="1"/>
  <c r="J497" i="3"/>
  <c r="J496" i="3"/>
  <c r="J495" i="3"/>
  <c r="J494" i="3"/>
  <c r="J493" i="3"/>
  <c r="J492" i="3"/>
  <c r="J491" i="3"/>
  <c r="H490" i="3"/>
  <c r="J490" i="3" s="1"/>
  <c r="H489" i="3"/>
  <c r="J489" i="3" s="1"/>
  <c r="H488" i="3"/>
  <c r="J488" i="3" s="1"/>
  <c r="H487" i="3"/>
  <c r="J487" i="3" s="1"/>
  <c r="H486" i="3"/>
  <c r="J486" i="3" s="1"/>
  <c r="H485" i="3"/>
  <c r="J485" i="3" s="1"/>
  <c r="H484" i="3"/>
  <c r="J484" i="3" s="1"/>
  <c r="H483" i="3"/>
  <c r="J483" i="3" s="1"/>
  <c r="H482" i="3"/>
  <c r="J482" i="3" s="1"/>
  <c r="H481" i="3"/>
  <c r="J481" i="3" s="1"/>
  <c r="H480" i="3"/>
  <c r="J480" i="3" s="1"/>
  <c r="H479" i="3"/>
  <c r="J479" i="3" s="1"/>
  <c r="C465" i="3"/>
  <c r="C466" i="3" s="1"/>
  <c r="J462" i="3"/>
  <c r="J461" i="3"/>
  <c r="J460" i="3"/>
  <c r="J459" i="3"/>
  <c r="J458" i="3"/>
  <c r="J457" i="3"/>
  <c r="J456" i="3"/>
  <c r="H455" i="3"/>
  <c r="J455" i="3" s="1"/>
  <c r="H454" i="3"/>
  <c r="J454" i="3" s="1"/>
  <c r="H453" i="3"/>
  <c r="J453" i="3" s="1"/>
  <c r="H452" i="3"/>
  <c r="J452" i="3" s="1"/>
  <c r="H451" i="3"/>
  <c r="J451" i="3" s="1"/>
  <c r="H450" i="3"/>
  <c r="J450" i="3" s="1"/>
  <c r="H449" i="3"/>
  <c r="J449" i="3" s="1"/>
  <c r="H448" i="3"/>
  <c r="J448" i="3" s="1"/>
  <c r="H447" i="3"/>
  <c r="J447" i="3" s="1"/>
  <c r="H446" i="3"/>
  <c r="J446" i="3" s="1"/>
  <c r="H445" i="3"/>
  <c r="J445" i="3" s="1"/>
  <c r="H444" i="3"/>
  <c r="J444" i="3" s="1"/>
  <c r="J441" i="3"/>
  <c r="J440" i="3"/>
  <c r="J439" i="3"/>
  <c r="J438" i="3"/>
  <c r="J437" i="3"/>
  <c r="J436" i="3"/>
  <c r="J435" i="3"/>
  <c r="H434" i="3"/>
  <c r="J434" i="3" s="1"/>
  <c r="H433" i="3"/>
  <c r="J433" i="3" s="1"/>
  <c r="H432" i="3"/>
  <c r="J432" i="3" s="1"/>
  <c r="H431" i="3"/>
  <c r="J431" i="3" s="1"/>
  <c r="H430" i="3"/>
  <c r="J430" i="3" s="1"/>
  <c r="H429" i="3"/>
  <c r="J429" i="3" s="1"/>
  <c r="H428" i="3"/>
  <c r="J428" i="3" s="1"/>
  <c r="H427" i="3"/>
  <c r="J427" i="3" s="1"/>
  <c r="H426" i="3"/>
  <c r="J426" i="3" s="1"/>
  <c r="H425" i="3"/>
  <c r="J425" i="3" s="1"/>
  <c r="H424" i="3"/>
  <c r="J424" i="3" s="1"/>
  <c r="H423" i="3"/>
  <c r="J423" i="3" s="1"/>
  <c r="J420" i="3"/>
  <c r="J419" i="3"/>
  <c r="J418" i="3"/>
  <c r="J417" i="3"/>
  <c r="J416" i="3"/>
  <c r="J415" i="3"/>
  <c r="J414" i="3"/>
  <c r="H413" i="3"/>
  <c r="J413" i="3" s="1"/>
  <c r="H412" i="3"/>
  <c r="J412" i="3" s="1"/>
  <c r="H411" i="3"/>
  <c r="J411" i="3" s="1"/>
  <c r="H410" i="3"/>
  <c r="J410" i="3" s="1"/>
  <c r="H409" i="3"/>
  <c r="J409" i="3" s="1"/>
  <c r="H408" i="3"/>
  <c r="J408" i="3" s="1"/>
  <c r="H407" i="3"/>
  <c r="J407" i="3" s="1"/>
  <c r="H406" i="3"/>
  <c r="J406" i="3" s="1"/>
  <c r="H405" i="3"/>
  <c r="J405" i="3" s="1"/>
  <c r="H404" i="3"/>
  <c r="J404" i="3" s="1"/>
  <c r="H403" i="3"/>
  <c r="H402" i="3"/>
  <c r="J402" i="3" s="1"/>
  <c r="J399" i="3"/>
  <c r="J398" i="3"/>
  <c r="J397" i="3"/>
  <c r="J396" i="3"/>
  <c r="J395" i="3"/>
  <c r="J394" i="3"/>
  <c r="J393" i="3"/>
  <c r="H392" i="3"/>
  <c r="J392" i="3" s="1"/>
  <c r="H391" i="3"/>
  <c r="J391" i="3" s="1"/>
  <c r="H390" i="3"/>
  <c r="J390" i="3" s="1"/>
  <c r="H389" i="3"/>
  <c r="J389" i="3" s="1"/>
  <c r="H388" i="3"/>
  <c r="J388" i="3" s="1"/>
  <c r="H387" i="3"/>
  <c r="J387" i="3" s="1"/>
  <c r="H386" i="3"/>
  <c r="J386" i="3" s="1"/>
  <c r="H385" i="3"/>
  <c r="J385" i="3" s="1"/>
  <c r="H384" i="3"/>
  <c r="J384" i="3" s="1"/>
  <c r="H383" i="3"/>
  <c r="J383" i="3" s="1"/>
  <c r="H382" i="3"/>
  <c r="J382" i="3" s="1"/>
  <c r="H381" i="3"/>
  <c r="J381" i="3" s="1"/>
  <c r="J378" i="3"/>
  <c r="J377" i="3"/>
  <c r="J376" i="3"/>
  <c r="J375" i="3"/>
  <c r="J374" i="3"/>
  <c r="J373" i="3"/>
  <c r="J372" i="3"/>
  <c r="H371" i="3"/>
  <c r="J371" i="3" s="1"/>
  <c r="H370" i="3"/>
  <c r="J370" i="3" s="1"/>
  <c r="H369" i="3"/>
  <c r="J369" i="3" s="1"/>
  <c r="H368" i="3"/>
  <c r="J368" i="3" s="1"/>
  <c r="H367" i="3"/>
  <c r="J367" i="3" s="1"/>
  <c r="H366" i="3"/>
  <c r="J366" i="3" s="1"/>
  <c r="H365" i="3"/>
  <c r="J365" i="3" s="1"/>
  <c r="H364" i="3"/>
  <c r="J364" i="3" s="1"/>
  <c r="H363" i="3"/>
  <c r="J363" i="3" s="1"/>
  <c r="H362" i="3"/>
  <c r="J362" i="3" s="1"/>
  <c r="H361" i="3"/>
  <c r="J361" i="3" s="1"/>
  <c r="H360" i="3"/>
  <c r="J360" i="3" s="1"/>
  <c r="C346" i="3"/>
  <c r="C347" i="3" s="1"/>
  <c r="J343" i="3"/>
  <c r="J342" i="3"/>
  <c r="J341" i="3"/>
  <c r="J340" i="3"/>
  <c r="J339" i="3"/>
  <c r="J338" i="3"/>
  <c r="J337" i="3"/>
  <c r="H336" i="3"/>
  <c r="J336" i="3" s="1"/>
  <c r="H335" i="3"/>
  <c r="J335" i="3" s="1"/>
  <c r="H334" i="3"/>
  <c r="J334" i="3" s="1"/>
  <c r="H333" i="3"/>
  <c r="J333" i="3" s="1"/>
  <c r="H332" i="3"/>
  <c r="J332" i="3" s="1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H325" i="3"/>
  <c r="J325" i="3" s="1"/>
  <c r="J322" i="3"/>
  <c r="J321" i="3"/>
  <c r="J320" i="3"/>
  <c r="J319" i="3"/>
  <c r="J318" i="3"/>
  <c r="J317" i="3"/>
  <c r="J316" i="3"/>
  <c r="H315" i="3"/>
  <c r="J315" i="3" s="1"/>
  <c r="H314" i="3"/>
  <c r="J314" i="3" s="1"/>
  <c r="H313" i="3"/>
  <c r="J313" i="3" s="1"/>
  <c r="H312" i="3"/>
  <c r="J312" i="3" s="1"/>
  <c r="H311" i="3"/>
  <c r="J311" i="3" s="1"/>
  <c r="H310" i="3"/>
  <c r="J310" i="3" s="1"/>
  <c r="H309" i="3"/>
  <c r="J309" i="3" s="1"/>
  <c r="H308" i="3"/>
  <c r="J308" i="3" s="1"/>
  <c r="H307" i="3"/>
  <c r="J307" i="3" s="1"/>
  <c r="H306" i="3"/>
  <c r="J306" i="3" s="1"/>
  <c r="H305" i="3"/>
  <c r="J305" i="3" s="1"/>
  <c r="H304" i="3"/>
  <c r="J301" i="3"/>
  <c r="J300" i="3"/>
  <c r="J299" i="3"/>
  <c r="J298" i="3"/>
  <c r="J297" i="3"/>
  <c r="J296" i="3"/>
  <c r="J295" i="3"/>
  <c r="H294" i="3"/>
  <c r="J294" i="3" s="1"/>
  <c r="H293" i="3"/>
  <c r="J293" i="3" s="1"/>
  <c r="H292" i="3"/>
  <c r="J292" i="3" s="1"/>
  <c r="H291" i="3"/>
  <c r="J291" i="3" s="1"/>
  <c r="H290" i="3"/>
  <c r="J290" i="3" s="1"/>
  <c r="H289" i="3"/>
  <c r="J289" i="3" s="1"/>
  <c r="H288" i="3"/>
  <c r="J288" i="3" s="1"/>
  <c r="H287" i="3"/>
  <c r="J287" i="3" s="1"/>
  <c r="H286" i="3"/>
  <c r="J286" i="3" s="1"/>
  <c r="H285" i="3"/>
  <c r="J285" i="3" s="1"/>
  <c r="H284" i="3"/>
  <c r="H283" i="3"/>
  <c r="J283" i="3" s="1"/>
  <c r="J280" i="3"/>
  <c r="J279" i="3"/>
  <c r="J278" i="3"/>
  <c r="J277" i="3"/>
  <c r="J276" i="3"/>
  <c r="J275" i="3"/>
  <c r="J274" i="3"/>
  <c r="H273" i="3"/>
  <c r="J273" i="3" s="1"/>
  <c r="H272" i="3"/>
  <c r="J272" i="3" s="1"/>
  <c r="H271" i="3"/>
  <c r="J271" i="3" s="1"/>
  <c r="H270" i="3"/>
  <c r="J270" i="3" s="1"/>
  <c r="H269" i="3"/>
  <c r="J269" i="3" s="1"/>
  <c r="H268" i="3"/>
  <c r="J268" i="3" s="1"/>
  <c r="H267" i="3"/>
  <c r="J267" i="3" s="1"/>
  <c r="H266" i="3"/>
  <c r="J266" i="3" s="1"/>
  <c r="H265" i="3"/>
  <c r="J265" i="3" s="1"/>
  <c r="H264" i="3"/>
  <c r="J264" i="3" s="1"/>
  <c r="H263" i="3"/>
  <c r="J263" i="3" s="1"/>
  <c r="H262" i="3"/>
  <c r="J262" i="3" s="1"/>
  <c r="J259" i="3"/>
  <c r="J258" i="3"/>
  <c r="J257" i="3"/>
  <c r="J256" i="3"/>
  <c r="J255" i="3"/>
  <c r="J254" i="3"/>
  <c r="J253" i="3"/>
  <c r="H252" i="3"/>
  <c r="J252" i="3" s="1"/>
  <c r="H251" i="3"/>
  <c r="J251" i="3" s="1"/>
  <c r="H250" i="3"/>
  <c r="J250" i="3" s="1"/>
  <c r="H249" i="3"/>
  <c r="J249" i="3" s="1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H241" i="3"/>
  <c r="J241" i="3" s="1"/>
  <c r="C227" i="3"/>
  <c r="C228" i="3" s="1"/>
  <c r="J224" i="3"/>
  <c r="J223" i="3"/>
  <c r="J222" i="3"/>
  <c r="J221" i="3"/>
  <c r="J220" i="3"/>
  <c r="J219" i="3"/>
  <c r="J218" i="3"/>
  <c r="H217" i="3"/>
  <c r="J217" i="3" s="1"/>
  <c r="H216" i="3"/>
  <c r="J216" i="3" s="1"/>
  <c r="H215" i="3"/>
  <c r="J215" i="3" s="1"/>
  <c r="H214" i="3"/>
  <c r="J214" i="3" s="1"/>
  <c r="H213" i="3"/>
  <c r="J213" i="3" s="1"/>
  <c r="H212" i="3"/>
  <c r="J212" i="3" s="1"/>
  <c r="H211" i="3"/>
  <c r="J211" i="3" s="1"/>
  <c r="H210" i="3"/>
  <c r="J210" i="3" s="1"/>
  <c r="H209" i="3"/>
  <c r="J209" i="3" s="1"/>
  <c r="H208" i="3"/>
  <c r="J208" i="3" s="1"/>
  <c r="H207" i="3"/>
  <c r="J207" i="3" s="1"/>
  <c r="H206" i="3"/>
  <c r="J206" i="3" s="1"/>
  <c r="J203" i="3"/>
  <c r="J202" i="3"/>
  <c r="J201" i="3"/>
  <c r="J200" i="3"/>
  <c r="J199" i="3"/>
  <c r="J198" i="3"/>
  <c r="J197" i="3"/>
  <c r="H196" i="3"/>
  <c r="J196" i="3" s="1"/>
  <c r="H195" i="3"/>
  <c r="J195" i="3" s="1"/>
  <c r="H194" i="3"/>
  <c r="J194" i="3" s="1"/>
  <c r="H193" i="3"/>
  <c r="J193" i="3" s="1"/>
  <c r="H192" i="3"/>
  <c r="J192" i="3" s="1"/>
  <c r="H191" i="3"/>
  <c r="J191" i="3" s="1"/>
  <c r="H190" i="3"/>
  <c r="J190" i="3" s="1"/>
  <c r="H189" i="3"/>
  <c r="J189" i="3" s="1"/>
  <c r="H188" i="3"/>
  <c r="J188" i="3" s="1"/>
  <c r="H187" i="3"/>
  <c r="J187" i="3" s="1"/>
  <c r="H186" i="3"/>
  <c r="H185" i="3"/>
  <c r="J185" i="3" s="1"/>
  <c r="J182" i="3"/>
  <c r="J181" i="3"/>
  <c r="J180" i="3"/>
  <c r="J179" i="3"/>
  <c r="J178" i="3"/>
  <c r="J177" i="3"/>
  <c r="J176" i="3"/>
  <c r="H175" i="3"/>
  <c r="J175" i="3" s="1"/>
  <c r="H174" i="3"/>
  <c r="J174" i="3" s="1"/>
  <c r="H173" i="3"/>
  <c r="J173" i="3" s="1"/>
  <c r="H172" i="3"/>
  <c r="J172" i="3" s="1"/>
  <c r="H171" i="3"/>
  <c r="J171" i="3" s="1"/>
  <c r="H170" i="3"/>
  <c r="J170" i="3" s="1"/>
  <c r="H169" i="3"/>
  <c r="J169" i="3" s="1"/>
  <c r="H168" i="3"/>
  <c r="J168" i="3" s="1"/>
  <c r="H167" i="3"/>
  <c r="J167" i="3" s="1"/>
  <c r="H166" i="3"/>
  <c r="J166" i="3" s="1"/>
  <c r="H165" i="3"/>
  <c r="H164" i="3"/>
  <c r="J164" i="3" s="1"/>
  <c r="J161" i="3"/>
  <c r="J160" i="3"/>
  <c r="J159" i="3"/>
  <c r="J158" i="3"/>
  <c r="J157" i="3"/>
  <c r="J156" i="3"/>
  <c r="J155" i="3"/>
  <c r="H154" i="3"/>
  <c r="J154" i="3" s="1"/>
  <c r="H153" i="3"/>
  <c r="J153" i="3" s="1"/>
  <c r="H152" i="3"/>
  <c r="J152" i="3" s="1"/>
  <c r="H151" i="3"/>
  <c r="J151" i="3" s="1"/>
  <c r="H150" i="3"/>
  <c r="J150" i="3" s="1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J140" i="3"/>
  <c r="J139" i="3"/>
  <c r="J138" i="3"/>
  <c r="J137" i="3"/>
  <c r="J136" i="3"/>
  <c r="J135" i="3"/>
  <c r="J134" i="3"/>
  <c r="H133" i="3"/>
  <c r="J133" i="3" s="1"/>
  <c r="H132" i="3"/>
  <c r="J132" i="3" s="1"/>
  <c r="H131" i="3"/>
  <c r="J131" i="3" s="1"/>
  <c r="H130" i="3"/>
  <c r="J130" i="3" s="1"/>
  <c r="H129" i="3"/>
  <c r="J129" i="3" s="1"/>
  <c r="H128" i="3"/>
  <c r="J128" i="3" s="1"/>
  <c r="H127" i="3"/>
  <c r="J127" i="3" s="1"/>
  <c r="H126" i="3"/>
  <c r="J126" i="3" s="1"/>
  <c r="H125" i="3"/>
  <c r="J125" i="3" s="1"/>
  <c r="H124" i="3"/>
  <c r="J124" i="3" s="1"/>
  <c r="H123" i="3"/>
  <c r="J123" i="3" s="1"/>
  <c r="H122" i="3"/>
  <c r="J122" i="3" s="1"/>
  <c r="C108" i="3"/>
  <c r="C109" i="3" s="1"/>
  <c r="J105" i="3"/>
  <c r="J104" i="3"/>
  <c r="J103" i="3"/>
  <c r="J102" i="3"/>
  <c r="J101" i="3"/>
  <c r="J100" i="3"/>
  <c r="J99" i="3"/>
  <c r="H98" i="3"/>
  <c r="J98" i="3" s="1"/>
  <c r="H97" i="3"/>
  <c r="J97" i="3" s="1"/>
  <c r="H96" i="3"/>
  <c r="J96" i="3" s="1"/>
  <c r="H95" i="3"/>
  <c r="J95" i="3" s="1"/>
  <c r="H94" i="3"/>
  <c r="J94" i="3" s="1"/>
  <c r="H93" i="3"/>
  <c r="J93" i="3" s="1"/>
  <c r="H92" i="3"/>
  <c r="J92" i="3" s="1"/>
  <c r="H91" i="3"/>
  <c r="J91" i="3" s="1"/>
  <c r="H90" i="3"/>
  <c r="J90" i="3" s="1"/>
  <c r="H89" i="3"/>
  <c r="J89" i="3" s="1"/>
  <c r="H88" i="3"/>
  <c r="J88" i="3" s="1"/>
  <c r="H87" i="3"/>
  <c r="J87" i="3" s="1"/>
  <c r="J84" i="3"/>
  <c r="J83" i="3"/>
  <c r="J82" i="3"/>
  <c r="J81" i="3"/>
  <c r="J80" i="3"/>
  <c r="J79" i="3"/>
  <c r="J78" i="3"/>
  <c r="H77" i="3"/>
  <c r="J77" i="3" s="1"/>
  <c r="H76" i="3"/>
  <c r="J76" i="3" s="1"/>
  <c r="H75" i="3"/>
  <c r="J75" i="3" s="1"/>
  <c r="H74" i="3"/>
  <c r="J74" i="3" s="1"/>
  <c r="H73" i="3"/>
  <c r="J73" i="3" s="1"/>
  <c r="H72" i="3"/>
  <c r="J72" i="3" s="1"/>
  <c r="H71" i="3"/>
  <c r="J71" i="3" s="1"/>
  <c r="H70" i="3"/>
  <c r="J70" i="3" s="1"/>
  <c r="H69" i="3"/>
  <c r="J69" i="3" s="1"/>
  <c r="H68" i="3"/>
  <c r="J68" i="3" s="1"/>
  <c r="H67" i="3"/>
  <c r="J67" i="3" s="1"/>
  <c r="H66" i="3"/>
  <c r="J66" i="3" s="1"/>
  <c r="J63" i="3"/>
  <c r="J62" i="3"/>
  <c r="J61" i="3"/>
  <c r="J60" i="3"/>
  <c r="J59" i="3"/>
  <c r="J58" i="3"/>
  <c r="J57" i="3"/>
  <c r="H56" i="3"/>
  <c r="J56" i="3" s="1"/>
  <c r="H55" i="3"/>
  <c r="J55" i="3" s="1"/>
  <c r="H54" i="3"/>
  <c r="J54" i="3" s="1"/>
  <c r="H53" i="3"/>
  <c r="J53" i="3" s="1"/>
  <c r="H52" i="3"/>
  <c r="J52" i="3" s="1"/>
  <c r="H51" i="3"/>
  <c r="J51" i="3" s="1"/>
  <c r="H50" i="3"/>
  <c r="J50" i="3" s="1"/>
  <c r="H49" i="3"/>
  <c r="J49" i="3" s="1"/>
  <c r="H48" i="3"/>
  <c r="J48" i="3" s="1"/>
  <c r="H47" i="3"/>
  <c r="J47" i="3" s="1"/>
  <c r="H46" i="3"/>
  <c r="H45" i="3"/>
  <c r="J45" i="3" s="1"/>
  <c r="J42" i="3"/>
  <c r="J41" i="3"/>
  <c r="J40" i="3"/>
  <c r="J39" i="3"/>
  <c r="J38" i="3"/>
  <c r="J37" i="3"/>
  <c r="J36" i="3"/>
  <c r="H35" i="3"/>
  <c r="J35" i="3" s="1"/>
  <c r="H34" i="3"/>
  <c r="J34" i="3" s="1"/>
  <c r="H33" i="3"/>
  <c r="J33" i="3" s="1"/>
  <c r="H32" i="3"/>
  <c r="J32" i="3" s="1"/>
  <c r="H31" i="3"/>
  <c r="J31" i="3" s="1"/>
  <c r="H30" i="3"/>
  <c r="J30" i="3" s="1"/>
  <c r="H29" i="3"/>
  <c r="J29" i="3" s="1"/>
  <c r="H28" i="3"/>
  <c r="J28" i="3" s="1"/>
  <c r="H27" i="3"/>
  <c r="J27" i="3" s="1"/>
  <c r="H26" i="3"/>
  <c r="J26" i="3" s="1"/>
  <c r="H25" i="3"/>
  <c r="J25" i="3" s="1"/>
  <c r="H24" i="3"/>
  <c r="J24" i="3" s="1"/>
  <c r="J21" i="3"/>
  <c r="J20" i="3"/>
  <c r="J19" i="3"/>
  <c r="J18" i="3"/>
  <c r="J17" i="3"/>
  <c r="J16" i="3"/>
  <c r="J15" i="3"/>
  <c r="H14" i="3"/>
  <c r="J14" i="3" s="1"/>
  <c r="H13" i="3"/>
  <c r="J13" i="3" s="1"/>
  <c r="H12" i="3"/>
  <c r="J12" i="3" s="1"/>
  <c r="H11" i="3"/>
  <c r="J11" i="3" s="1"/>
  <c r="H10" i="3"/>
  <c r="J10" i="3" s="1"/>
  <c r="H9" i="3"/>
  <c r="J9" i="3" s="1"/>
  <c r="H8" i="3"/>
  <c r="J8" i="3" s="1"/>
  <c r="H7" i="3"/>
  <c r="J7" i="3" s="1"/>
  <c r="H6" i="3"/>
  <c r="J6" i="3" s="1"/>
  <c r="H5" i="3"/>
  <c r="J5" i="3" s="1"/>
  <c r="H4" i="3"/>
  <c r="J4" i="3" s="1"/>
  <c r="H3" i="3"/>
  <c r="C701" i="1"/>
  <c r="C702" i="1" s="1"/>
  <c r="J698" i="1"/>
  <c r="J697" i="1"/>
  <c r="J696" i="1"/>
  <c r="J695" i="1"/>
  <c r="J694" i="1"/>
  <c r="J693" i="1"/>
  <c r="J692" i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H682" i="1"/>
  <c r="J682" i="1" s="1"/>
  <c r="H681" i="1"/>
  <c r="J681" i="1" s="1"/>
  <c r="H680" i="1"/>
  <c r="J677" i="1"/>
  <c r="J676" i="1"/>
  <c r="J675" i="1"/>
  <c r="J674" i="1"/>
  <c r="J673" i="1"/>
  <c r="J672" i="1"/>
  <c r="J671" i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6" i="1"/>
  <c r="J655" i="1"/>
  <c r="J654" i="1"/>
  <c r="J653" i="1"/>
  <c r="J652" i="1"/>
  <c r="J651" i="1"/>
  <c r="J650" i="1"/>
  <c r="H649" i="1"/>
  <c r="J649" i="1" s="1"/>
  <c r="H648" i="1"/>
  <c r="J648" i="1" s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H638" i="1"/>
  <c r="J638" i="1" s="1"/>
  <c r="J635" i="1"/>
  <c r="J634" i="1"/>
  <c r="J633" i="1"/>
  <c r="J632" i="1"/>
  <c r="J631" i="1"/>
  <c r="J630" i="1"/>
  <c r="J629" i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H617" i="1"/>
  <c r="J614" i="1"/>
  <c r="J613" i="1"/>
  <c r="J612" i="1"/>
  <c r="J611" i="1"/>
  <c r="J610" i="1"/>
  <c r="J609" i="1"/>
  <c r="J608" i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H600" i="1"/>
  <c r="J600" i="1" s="1"/>
  <c r="H599" i="1"/>
  <c r="J599" i="1" s="1"/>
  <c r="H598" i="1"/>
  <c r="J598" i="1" s="1"/>
  <c r="H597" i="1"/>
  <c r="J597" i="1" s="1"/>
  <c r="H596" i="1"/>
  <c r="C582" i="1"/>
  <c r="C583" i="1" s="1"/>
  <c r="J579" i="1"/>
  <c r="J578" i="1"/>
  <c r="J577" i="1"/>
  <c r="J576" i="1"/>
  <c r="J575" i="1"/>
  <c r="J574" i="1"/>
  <c r="J573" i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58" i="1"/>
  <c r="J557" i="1"/>
  <c r="J556" i="1"/>
  <c r="J555" i="1"/>
  <c r="J554" i="1"/>
  <c r="J553" i="1"/>
  <c r="J552" i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J537" i="1"/>
  <c r="J536" i="1"/>
  <c r="J535" i="1"/>
  <c r="J534" i="1"/>
  <c r="J533" i="1"/>
  <c r="J532" i="1"/>
  <c r="J531" i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H519" i="1"/>
  <c r="J519" i="1" s="1"/>
  <c r="J516" i="1"/>
  <c r="J515" i="1"/>
  <c r="J514" i="1"/>
  <c r="J513" i="1"/>
  <c r="J512" i="1"/>
  <c r="J511" i="1"/>
  <c r="J510" i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J495" i="1"/>
  <c r="J494" i="1"/>
  <c r="J493" i="1"/>
  <c r="J492" i="1"/>
  <c r="J491" i="1"/>
  <c r="J490" i="1"/>
  <c r="J489" i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C463" i="1"/>
  <c r="C464" i="1" s="1"/>
  <c r="J460" i="1"/>
  <c r="J459" i="1"/>
  <c r="J458" i="1"/>
  <c r="J457" i="1"/>
  <c r="J456" i="1"/>
  <c r="J455" i="1"/>
  <c r="J454" i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39" i="1"/>
  <c r="J438" i="1"/>
  <c r="J437" i="1"/>
  <c r="J436" i="1"/>
  <c r="J435" i="1"/>
  <c r="J434" i="1"/>
  <c r="J433" i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18" i="1"/>
  <c r="J417" i="1"/>
  <c r="J416" i="1"/>
  <c r="J415" i="1"/>
  <c r="J414" i="1"/>
  <c r="J413" i="1"/>
  <c r="J412" i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H400" i="1"/>
  <c r="J400" i="1" s="1"/>
  <c r="J397" i="1"/>
  <c r="J396" i="1"/>
  <c r="J395" i="1"/>
  <c r="J394" i="1"/>
  <c r="J393" i="1"/>
  <c r="J392" i="1"/>
  <c r="J391" i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J376" i="1"/>
  <c r="J375" i="1"/>
  <c r="J374" i="1"/>
  <c r="J373" i="1"/>
  <c r="J372" i="1"/>
  <c r="J371" i="1"/>
  <c r="J370" i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C344" i="1"/>
  <c r="C345" i="1" s="1"/>
  <c r="J341" i="1"/>
  <c r="J340" i="1"/>
  <c r="J339" i="1"/>
  <c r="J338" i="1"/>
  <c r="J337" i="1"/>
  <c r="J336" i="1"/>
  <c r="J335" i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0" i="1"/>
  <c r="J319" i="1"/>
  <c r="J318" i="1"/>
  <c r="J317" i="1"/>
  <c r="J316" i="1"/>
  <c r="J315" i="1"/>
  <c r="J314" i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J299" i="1"/>
  <c r="J298" i="1"/>
  <c r="J297" i="1"/>
  <c r="J296" i="1"/>
  <c r="J295" i="1"/>
  <c r="J294" i="1"/>
  <c r="J293" i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H281" i="1"/>
  <c r="J281" i="1" s="1"/>
  <c r="J278" i="1"/>
  <c r="J277" i="1"/>
  <c r="J276" i="1"/>
  <c r="J275" i="1"/>
  <c r="J274" i="1"/>
  <c r="J273" i="1"/>
  <c r="J272" i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J257" i="1"/>
  <c r="J256" i="1"/>
  <c r="J255" i="1"/>
  <c r="J254" i="1"/>
  <c r="J253" i="1"/>
  <c r="J252" i="1"/>
  <c r="J251" i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C226" i="1"/>
  <c r="C227" i="1" s="1"/>
  <c r="J223" i="1"/>
  <c r="J222" i="1"/>
  <c r="J221" i="1"/>
  <c r="J220" i="1"/>
  <c r="J219" i="1"/>
  <c r="J218" i="1"/>
  <c r="J217" i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2" i="1"/>
  <c r="J201" i="1"/>
  <c r="J200" i="1"/>
  <c r="J199" i="1"/>
  <c r="J198" i="1"/>
  <c r="J197" i="1"/>
  <c r="J196" i="1"/>
  <c r="H195" i="1"/>
  <c r="J195" i="1" s="1"/>
  <c r="H194" i="1"/>
  <c r="J194" i="1" s="1"/>
  <c r="H193" i="1"/>
  <c r="J193" i="1" s="1"/>
  <c r="H192" i="1"/>
  <c r="J192" i="1" s="1"/>
  <c r="H191" i="1"/>
  <c r="J191" i="1" s="1"/>
  <c r="H190" i="1"/>
  <c r="J190" i="1" s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J181" i="1"/>
  <c r="J180" i="1"/>
  <c r="J179" i="1"/>
  <c r="J178" i="1"/>
  <c r="J177" i="1"/>
  <c r="J176" i="1"/>
  <c r="J175" i="1"/>
  <c r="H174" i="1"/>
  <c r="J174" i="1" s="1"/>
  <c r="H173" i="1"/>
  <c r="J173" i="1" s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H166" i="1"/>
  <c r="J166" i="1" s="1"/>
  <c r="H165" i="1"/>
  <c r="J165" i="1" s="1"/>
  <c r="H164" i="1"/>
  <c r="H163" i="1"/>
  <c r="J163" i="1" s="1"/>
  <c r="J160" i="1"/>
  <c r="J159" i="1"/>
  <c r="J158" i="1"/>
  <c r="J157" i="1"/>
  <c r="J156" i="1"/>
  <c r="J155" i="1"/>
  <c r="J154" i="1"/>
  <c r="H153" i="1"/>
  <c r="J153" i="1" s="1"/>
  <c r="H152" i="1"/>
  <c r="J152" i="1" s="1"/>
  <c r="H151" i="1"/>
  <c r="J151" i="1" s="1"/>
  <c r="H150" i="1"/>
  <c r="J150" i="1" s="1"/>
  <c r="H149" i="1"/>
  <c r="J149" i="1" s="1"/>
  <c r="H148" i="1"/>
  <c r="J148" i="1" s="1"/>
  <c r="H147" i="1"/>
  <c r="J147" i="1" s="1"/>
  <c r="H146" i="1"/>
  <c r="J146" i="1" s="1"/>
  <c r="H145" i="1"/>
  <c r="J145" i="1" s="1"/>
  <c r="H144" i="1"/>
  <c r="J144" i="1" s="1"/>
  <c r="H143" i="1"/>
  <c r="J143" i="1" s="1"/>
  <c r="H142" i="1"/>
  <c r="J142" i="1" s="1"/>
  <c r="J139" i="1"/>
  <c r="J138" i="1"/>
  <c r="J137" i="1"/>
  <c r="J136" i="1"/>
  <c r="J135" i="1"/>
  <c r="J134" i="1"/>
  <c r="J133" i="1"/>
  <c r="H132" i="1"/>
  <c r="J132" i="1" s="1"/>
  <c r="H131" i="1"/>
  <c r="J131" i="1" s="1"/>
  <c r="H130" i="1"/>
  <c r="J130" i="1" s="1"/>
  <c r="H129" i="1"/>
  <c r="J129" i="1" s="1"/>
  <c r="H128" i="1"/>
  <c r="J128" i="1" s="1"/>
  <c r="H127" i="1"/>
  <c r="J127" i="1" s="1"/>
  <c r="H126" i="1"/>
  <c r="J126" i="1" s="1"/>
  <c r="H125" i="1"/>
  <c r="J125" i="1" s="1"/>
  <c r="H124" i="1"/>
  <c r="J124" i="1" s="1"/>
  <c r="H123" i="1"/>
  <c r="J123" i="1" s="1"/>
  <c r="H122" i="1"/>
  <c r="J122" i="1" s="1"/>
  <c r="H121" i="1"/>
  <c r="C108" i="1"/>
  <c r="C109" i="1" s="1"/>
  <c r="J105" i="1"/>
  <c r="J104" i="1"/>
  <c r="J103" i="1"/>
  <c r="J102" i="1"/>
  <c r="J101" i="1"/>
  <c r="J100" i="1"/>
  <c r="J99" i="1"/>
  <c r="H98" i="1"/>
  <c r="J98" i="1" s="1"/>
  <c r="H97" i="1"/>
  <c r="J97" i="1" s="1"/>
  <c r="H96" i="1"/>
  <c r="J96" i="1" s="1"/>
  <c r="H95" i="1"/>
  <c r="J95" i="1" s="1"/>
  <c r="H94" i="1"/>
  <c r="J94" i="1" s="1"/>
  <c r="H93" i="1"/>
  <c r="J93" i="1" s="1"/>
  <c r="H92" i="1"/>
  <c r="J92" i="1" s="1"/>
  <c r="H91" i="1"/>
  <c r="J91" i="1" s="1"/>
  <c r="H90" i="1"/>
  <c r="J90" i="1" s="1"/>
  <c r="H89" i="1"/>
  <c r="J89" i="1" s="1"/>
  <c r="H88" i="1"/>
  <c r="J88" i="1" s="1"/>
  <c r="H87" i="1"/>
  <c r="J84" i="1"/>
  <c r="J83" i="1"/>
  <c r="J82" i="1"/>
  <c r="J81" i="1"/>
  <c r="J80" i="1"/>
  <c r="J79" i="1"/>
  <c r="J78" i="1"/>
  <c r="H77" i="1"/>
  <c r="J77" i="1" s="1"/>
  <c r="H76" i="1"/>
  <c r="J76" i="1" s="1"/>
  <c r="H75" i="1"/>
  <c r="J75" i="1" s="1"/>
  <c r="H74" i="1"/>
  <c r="J74" i="1" s="1"/>
  <c r="H73" i="1"/>
  <c r="J73" i="1" s="1"/>
  <c r="H72" i="1"/>
  <c r="J72" i="1" s="1"/>
  <c r="H71" i="1"/>
  <c r="J71" i="1" s="1"/>
  <c r="H70" i="1"/>
  <c r="J70" i="1" s="1"/>
  <c r="H69" i="1"/>
  <c r="J69" i="1" s="1"/>
  <c r="H68" i="1"/>
  <c r="J68" i="1" s="1"/>
  <c r="H67" i="1"/>
  <c r="J67" i="1" s="1"/>
  <c r="H66" i="1"/>
  <c r="J63" i="1"/>
  <c r="J62" i="1"/>
  <c r="J61" i="1"/>
  <c r="J60" i="1"/>
  <c r="J59" i="1"/>
  <c r="J58" i="1"/>
  <c r="J57" i="1"/>
  <c r="H56" i="1"/>
  <c r="J56" i="1" s="1"/>
  <c r="H55" i="1"/>
  <c r="J55" i="1" s="1"/>
  <c r="H54" i="1"/>
  <c r="J54" i="1" s="1"/>
  <c r="H53" i="1"/>
  <c r="J53" i="1" s="1"/>
  <c r="H52" i="1"/>
  <c r="J52" i="1" s="1"/>
  <c r="H51" i="1"/>
  <c r="J51" i="1" s="1"/>
  <c r="H50" i="1"/>
  <c r="J50" i="1" s="1"/>
  <c r="H49" i="1"/>
  <c r="J49" i="1" s="1"/>
  <c r="H48" i="1"/>
  <c r="J48" i="1" s="1"/>
  <c r="H47" i="1"/>
  <c r="J47" i="1" s="1"/>
  <c r="H46" i="1"/>
  <c r="H45" i="1"/>
  <c r="J45" i="1" s="1"/>
  <c r="J42" i="1"/>
  <c r="J41" i="1"/>
  <c r="J40" i="1"/>
  <c r="J39" i="1"/>
  <c r="J38" i="1"/>
  <c r="J37" i="1"/>
  <c r="J36" i="1"/>
  <c r="H35" i="1"/>
  <c r="J35" i="1" s="1"/>
  <c r="H34" i="1"/>
  <c r="J34" i="1" s="1"/>
  <c r="H33" i="1"/>
  <c r="J33" i="1" s="1"/>
  <c r="H32" i="1"/>
  <c r="J32" i="1" s="1"/>
  <c r="H31" i="1"/>
  <c r="J31" i="1" s="1"/>
  <c r="H30" i="1"/>
  <c r="J30" i="1" s="1"/>
  <c r="H29" i="1"/>
  <c r="J29" i="1" s="1"/>
  <c r="H28" i="1"/>
  <c r="J28" i="1" s="1"/>
  <c r="H27" i="1"/>
  <c r="J27" i="1" s="1"/>
  <c r="H26" i="1"/>
  <c r="J26" i="1" s="1"/>
  <c r="H25" i="1"/>
  <c r="J25" i="1" s="1"/>
  <c r="H24" i="1"/>
  <c r="J21" i="1"/>
  <c r="J20" i="1"/>
  <c r="J19" i="1"/>
  <c r="J18" i="1"/>
  <c r="J17" i="1"/>
  <c r="J16" i="1"/>
  <c r="J15" i="1"/>
  <c r="H14" i="1"/>
  <c r="J14" i="1" s="1"/>
  <c r="H13" i="1"/>
  <c r="J13" i="1" s="1"/>
  <c r="H12" i="1"/>
  <c r="J12" i="1" s="1"/>
  <c r="H11" i="1"/>
  <c r="J11" i="1" s="1"/>
  <c r="H10" i="1"/>
  <c r="J10" i="1" s="1"/>
  <c r="H9" i="1"/>
  <c r="J9" i="1" s="1"/>
  <c r="H8" i="1"/>
  <c r="J8" i="1" s="1"/>
  <c r="H7" i="1"/>
  <c r="J7" i="1" s="1"/>
  <c r="H6" i="1"/>
  <c r="J6" i="1" s="1"/>
  <c r="H5" i="1"/>
  <c r="J5" i="1" s="1"/>
  <c r="H4" i="1"/>
  <c r="J4" i="1" s="1"/>
  <c r="H3" i="1"/>
  <c r="H636" i="1" l="1"/>
  <c r="N636" i="1" s="1"/>
  <c r="H398" i="1"/>
  <c r="N398" i="1" s="1"/>
  <c r="H224" i="1"/>
  <c r="N224" i="1" s="1"/>
  <c r="H203" i="1"/>
  <c r="N203" i="1" s="1"/>
  <c r="H182" i="1"/>
  <c r="N182" i="1" s="1"/>
  <c r="H659" i="3"/>
  <c r="N659" i="3" s="1"/>
  <c r="H540" i="3"/>
  <c r="N540" i="3" s="1"/>
  <c r="H656" i="4"/>
  <c r="N656" i="4" s="1"/>
  <c r="H420" i="4"/>
  <c r="N420" i="4" s="1"/>
  <c r="H328" i="4"/>
  <c r="N328" i="4" s="1"/>
  <c r="J307" i="4"/>
  <c r="J328" i="4" s="1"/>
  <c r="M328" i="4" s="1"/>
  <c r="H748" i="4"/>
  <c r="N748" i="4" s="1"/>
  <c r="H835" i="4"/>
  <c r="J835" i="4" s="1"/>
  <c r="H812" i="4"/>
  <c r="J812" i="4" s="1"/>
  <c r="H858" i="4"/>
  <c r="J858" i="4" s="1"/>
  <c r="H881" i="4"/>
  <c r="J881" i="4" s="1"/>
  <c r="H789" i="4"/>
  <c r="J789" i="4" s="1"/>
  <c r="H484" i="7"/>
  <c r="N484" i="7" s="1"/>
  <c r="H827" i="7"/>
  <c r="N827" i="7" s="1"/>
  <c r="H603" i="7"/>
  <c r="N603" i="7" s="1"/>
  <c r="H743" i="7"/>
  <c r="N743" i="7" s="1"/>
  <c r="J809" i="7"/>
  <c r="J827" i="7" s="1"/>
  <c r="H785" i="7"/>
  <c r="N785" i="7" s="1"/>
  <c r="J766" i="7"/>
  <c r="J785" i="7" s="1"/>
  <c r="O785" i="7" s="1"/>
  <c r="J725" i="7"/>
  <c r="J743" i="7" s="1"/>
  <c r="H687" i="7"/>
  <c r="N687" i="7" s="1"/>
  <c r="J669" i="7"/>
  <c r="J687" i="7" s="1"/>
  <c r="H645" i="7"/>
  <c r="N645" i="7" s="1"/>
  <c r="J627" i="7"/>
  <c r="J645" i="7" s="1"/>
  <c r="J584" i="7"/>
  <c r="J603" i="7" s="1"/>
  <c r="H526" i="7"/>
  <c r="N526" i="7" s="1"/>
  <c r="J505" i="7"/>
  <c r="M505" i="7" s="1"/>
  <c r="H442" i="7"/>
  <c r="N442" i="7" s="1"/>
  <c r="H407" i="7"/>
  <c r="N407" i="7" s="1"/>
  <c r="J388" i="7"/>
  <c r="J407" i="7" s="1"/>
  <c r="H386" i="7"/>
  <c r="N386" i="7" s="1"/>
  <c r="J365" i="7"/>
  <c r="M365" i="7" s="1"/>
  <c r="H344" i="7"/>
  <c r="N344" i="7" s="1"/>
  <c r="J267" i="7"/>
  <c r="O267" i="7" s="1"/>
  <c r="H246" i="7"/>
  <c r="N246" i="7" s="1"/>
  <c r="H225" i="7"/>
  <c r="N225" i="7" s="1"/>
  <c r="H204" i="7"/>
  <c r="N204" i="7" s="1"/>
  <c r="J185" i="7"/>
  <c r="J204" i="7" s="1"/>
  <c r="M204" i="7" s="1"/>
  <c r="H183" i="7"/>
  <c r="N183" i="7" s="1"/>
  <c r="H162" i="7"/>
  <c r="N162" i="7" s="1"/>
  <c r="H127" i="7"/>
  <c r="N127" i="7" s="1"/>
  <c r="H106" i="7"/>
  <c r="N106" i="7" s="1"/>
  <c r="H85" i="7"/>
  <c r="N85" i="7" s="1"/>
  <c r="H64" i="7"/>
  <c r="N64" i="7" s="1"/>
  <c r="J45" i="7"/>
  <c r="J64" i="7" s="1"/>
  <c r="H43" i="7"/>
  <c r="N43" i="7" s="1"/>
  <c r="H22" i="7"/>
  <c r="N22" i="7" s="1"/>
  <c r="J856" i="4"/>
  <c r="H725" i="4"/>
  <c r="N725" i="4" s="1"/>
  <c r="H702" i="4"/>
  <c r="N702" i="4" s="1"/>
  <c r="H679" i="4"/>
  <c r="N679" i="4" s="1"/>
  <c r="H633" i="4"/>
  <c r="N633" i="4" s="1"/>
  <c r="H595" i="4"/>
  <c r="N595" i="4" s="1"/>
  <c r="J574" i="4"/>
  <c r="J595" i="4" s="1"/>
  <c r="H572" i="4"/>
  <c r="N572" i="4" s="1"/>
  <c r="J551" i="4"/>
  <c r="J572" i="4" s="1"/>
  <c r="O572" i="4" s="1"/>
  <c r="H549" i="4"/>
  <c r="N549" i="4" s="1"/>
  <c r="J528" i="4"/>
  <c r="J549" i="4" s="1"/>
  <c r="M549" i="4" s="1"/>
  <c r="H526" i="4"/>
  <c r="N526" i="4" s="1"/>
  <c r="J505" i="4"/>
  <c r="J526" i="4" s="1"/>
  <c r="M526" i="4" s="1"/>
  <c r="H503" i="4"/>
  <c r="N503" i="4" s="1"/>
  <c r="J482" i="4"/>
  <c r="J503" i="4" s="1"/>
  <c r="H480" i="4"/>
  <c r="N480" i="4" s="1"/>
  <c r="J459" i="4"/>
  <c r="J480" i="4" s="1"/>
  <c r="O480" i="4" s="1"/>
  <c r="J397" i="4"/>
  <c r="O397" i="4" s="1"/>
  <c r="H374" i="4"/>
  <c r="N374" i="4" s="1"/>
  <c r="J353" i="4"/>
  <c r="J374" i="4" s="1"/>
  <c r="O374" i="4" s="1"/>
  <c r="H351" i="4"/>
  <c r="N351" i="4" s="1"/>
  <c r="J330" i="4"/>
  <c r="J351" i="4" s="1"/>
  <c r="M351" i="4" s="1"/>
  <c r="H291" i="4"/>
  <c r="N291" i="4" s="1"/>
  <c r="J270" i="4"/>
  <c r="J291" i="4" s="1"/>
  <c r="H268" i="4"/>
  <c r="N268" i="4" s="1"/>
  <c r="J247" i="4"/>
  <c r="J268" i="4" s="1"/>
  <c r="H245" i="4"/>
  <c r="N245" i="4" s="1"/>
  <c r="J224" i="4"/>
  <c r="J245" i="4" s="1"/>
  <c r="H222" i="4"/>
  <c r="N222" i="4" s="1"/>
  <c r="J201" i="4"/>
  <c r="J222" i="4" s="1"/>
  <c r="H199" i="4"/>
  <c r="N199" i="4" s="1"/>
  <c r="J178" i="4"/>
  <c r="J199" i="4" s="1"/>
  <c r="M199" i="4" s="1"/>
  <c r="H176" i="4"/>
  <c r="N176" i="4" s="1"/>
  <c r="J155" i="4"/>
  <c r="J176" i="4" s="1"/>
  <c r="O176" i="4" s="1"/>
  <c r="H139" i="4"/>
  <c r="N139" i="4" s="1"/>
  <c r="J118" i="4"/>
  <c r="J139" i="4" s="1"/>
  <c r="H116" i="4"/>
  <c r="N116" i="4" s="1"/>
  <c r="J95" i="4"/>
  <c r="J116" i="4" s="1"/>
  <c r="H93" i="4"/>
  <c r="N93" i="4" s="1"/>
  <c r="J72" i="4"/>
  <c r="J93" i="4" s="1"/>
  <c r="H70" i="4"/>
  <c r="N70" i="4" s="1"/>
  <c r="J49" i="4"/>
  <c r="J70" i="4" s="1"/>
  <c r="H47" i="4"/>
  <c r="N47" i="4" s="1"/>
  <c r="J26" i="4"/>
  <c r="J47" i="4" s="1"/>
  <c r="H24" i="4"/>
  <c r="N24" i="4" s="1"/>
  <c r="J3" i="4"/>
  <c r="J24" i="4" s="1"/>
  <c r="H701" i="3"/>
  <c r="N701" i="3" s="1"/>
  <c r="J682" i="3"/>
  <c r="J701" i="3" s="1"/>
  <c r="H680" i="3"/>
  <c r="N680" i="3" s="1"/>
  <c r="J641" i="3"/>
  <c r="J659" i="3" s="1"/>
  <c r="J561" i="3"/>
  <c r="M561" i="3" s="1"/>
  <c r="H561" i="3"/>
  <c r="N561" i="3" s="1"/>
  <c r="J498" i="3"/>
  <c r="M498" i="3" s="1"/>
  <c r="J442" i="3"/>
  <c r="M442" i="3" s="1"/>
  <c r="H442" i="3"/>
  <c r="N442" i="3" s="1"/>
  <c r="H421" i="3"/>
  <c r="N421" i="3" s="1"/>
  <c r="J379" i="3"/>
  <c r="M379" i="3" s="1"/>
  <c r="H323" i="3"/>
  <c r="N323" i="3" s="1"/>
  <c r="J304" i="3"/>
  <c r="J323" i="3" s="1"/>
  <c r="M323" i="3" s="1"/>
  <c r="H302" i="3"/>
  <c r="N302" i="3" s="1"/>
  <c r="J281" i="3"/>
  <c r="O281" i="3" s="1"/>
  <c r="H204" i="3"/>
  <c r="N204" i="3" s="1"/>
  <c r="H183" i="3"/>
  <c r="N183" i="3" s="1"/>
  <c r="J162" i="3"/>
  <c r="O162" i="3" s="1"/>
  <c r="H85" i="3"/>
  <c r="N85" i="3" s="1"/>
  <c r="J43" i="3"/>
  <c r="M43" i="3" s="1"/>
  <c r="H22" i="3"/>
  <c r="N22" i="3" s="1"/>
  <c r="H699" i="1"/>
  <c r="N699" i="1" s="1"/>
  <c r="H678" i="1"/>
  <c r="N678" i="1" s="1"/>
  <c r="J659" i="1"/>
  <c r="J678" i="1" s="1"/>
  <c r="M678" i="1" s="1"/>
  <c r="H657" i="1"/>
  <c r="N657" i="1" s="1"/>
  <c r="H615" i="1"/>
  <c r="N615" i="1" s="1"/>
  <c r="H580" i="1"/>
  <c r="N580" i="1" s="1"/>
  <c r="H559" i="1"/>
  <c r="N559" i="1" s="1"/>
  <c r="H538" i="1"/>
  <c r="N538" i="1" s="1"/>
  <c r="H517" i="1"/>
  <c r="N517" i="1" s="1"/>
  <c r="H496" i="1"/>
  <c r="N496" i="1" s="1"/>
  <c r="H461" i="1"/>
  <c r="N461" i="1" s="1"/>
  <c r="H440" i="1"/>
  <c r="N440" i="1" s="1"/>
  <c r="J421" i="1"/>
  <c r="J440" i="1" s="1"/>
  <c r="H419" i="1"/>
  <c r="N419" i="1" s="1"/>
  <c r="H377" i="1"/>
  <c r="N377" i="1" s="1"/>
  <c r="H342" i="1"/>
  <c r="N342" i="1" s="1"/>
  <c r="H321" i="1"/>
  <c r="N321" i="1" s="1"/>
  <c r="H300" i="1"/>
  <c r="N300" i="1" s="1"/>
  <c r="H279" i="1"/>
  <c r="N279" i="1" s="1"/>
  <c r="H258" i="1"/>
  <c r="N258" i="1" s="1"/>
  <c r="H161" i="1"/>
  <c r="N161" i="1" s="1"/>
  <c r="H140" i="1"/>
  <c r="N140" i="1" s="1"/>
  <c r="H106" i="1"/>
  <c r="N106" i="1" s="1"/>
  <c r="H85" i="1"/>
  <c r="N85" i="1" s="1"/>
  <c r="J66" i="1"/>
  <c r="J85" i="1" s="1"/>
  <c r="H64" i="1"/>
  <c r="N64" i="1" s="1"/>
  <c r="H43" i="1"/>
  <c r="N43" i="1" s="1"/>
  <c r="H22" i="1"/>
  <c r="N22" i="1" s="1"/>
  <c r="J161" i="1"/>
  <c r="J203" i="1"/>
  <c r="J279" i="1"/>
  <c r="J321" i="1"/>
  <c r="J517" i="1"/>
  <c r="J398" i="1"/>
  <c r="J559" i="1"/>
  <c r="J46" i="1"/>
  <c r="J64" i="1" s="1"/>
  <c r="J87" i="1"/>
  <c r="J106" i="1" s="1"/>
  <c r="J121" i="1"/>
  <c r="J140" i="1" s="1"/>
  <c r="J164" i="1"/>
  <c r="J182" i="1" s="1"/>
  <c r="J205" i="1"/>
  <c r="J224" i="1" s="1"/>
  <c r="J239" i="1"/>
  <c r="J258" i="1" s="1"/>
  <c r="J282" i="1"/>
  <c r="J300" i="1" s="1"/>
  <c r="J323" i="1"/>
  <c r="J342" i="1" s="1"/>
  <c r="J358" i="1"/>
  <c r="J377" i="1" s="1"/>
  <c r="J401" i="1"/>
  <c r="J419" i="1" s="1"/>
  <c r="J442" i="1"/>
  <c r="J461" i="1" s="1"/>
  <c r="J477" i="1"/>
  <c r="J496" i="1" s="1"/>
  <c r="J520" i="1"/>
  <c r="J538" i="1" s="1"/>
  <c r="J561" i="1"/>
  <c r="J580" i="1" s="1"/>
  <c r="J596" i="1"/>
  <c r="J615" i="1" s="1"/>
  <c r="J639" i="1"/>
  <c r="J657" i="1" s="1"/>
  <c r="J680" i="1"/>
  <c r="J699" i="1" s="1"/>
  <c r="J3" i="3"/>
  <c r="J22" i="3" s="1"/>
  <c r="H43" i="3"/>
  <c r="N43" i="3" s="1"/>
  <c r="J85" i="3"/>
  <c r="J106" i="3"/>
  <c r="J141" i="3"/>
  <c r="J225" i="3"/>
  <c r="J260" i="3"/>
  <c r="J344" i="3"/>
  <c r="J463" i="3"/>
  <c r="J3" i="1"/>
  <c r="J22" i="1" s="1"/>
  <c r="J24" i="1"/>
  <c r="J43" i="1" s="1"/>
  <c r="J617" i="1"/>
  <c r="J636" i="1" s="1"/>
  <c r="H64" i="3"/>
  <c r="N64" i="3" s="1"/>
  <c r="J46" i="3"/>
  <c r="J64" i="3" s="1"/>
  <c r="J400" i="3"/>
  <c r="J519" i="3"/>
  <c r="J582" i="3"/>
  <c r="H106" i="3"/>
  <c r="N106" i="3" s="1"/>
  <c r="H141" i="3"/>
  <c r="N141" i="3" s="1"/>
  <c r="H225" i="3"/>
  <c r="N225" i="3" s="1"/>
  <c r="H260" i="3"/>
  <c r="N260" i="3" s="1"/>
  <c r="H344" i="3"/>
  <c r="N344" i="3" s="1"/>
  <c r="H379" i="3"/>
  <c r="N379" i="3" s="1"/>
  <c r="H463" i="3"/>
  <c r="N463" i="3" s="1"/>
  <c r="H498" i="3"/>
  <c r="N498" i="3" s="1"/>
  <c r="H582" i="3"/>
  <c r="N582" i="3" s="1"/>
  <c r="H617" i="3"/>
  <c r="N617" i="3" s="1"/>
  <c r="H162" i="3"/>
  <c r="N162" i="3" s="1"/>
  <c r="H281" i="3"/>
  <c r="N281" i="3" s="1"/>
  <c r="H400" i="3"/>
  <c r="N400" i="3" s="1"/>
  <c r="H519" i="3"/>
  <c r="N519" i="3" s="1"/>
  <c r="J617" i="3"/>
  <c r="J165" i="3"/>
  <c r="J183" i="3" s="1"/>
  <c r="J284" i="3"/>
  <c r="J302" i="3" s="1"/>
  <c r="J403" i="3"/>
  <c r="J421" i="3" s="1"/>
  <c r="J522" i="3"/>
  <c r="J540" i="3" s="1"/>
  <c r="J619" i="3"/>
  <c r="J638" i="3" s="1"/>
  <c r="H638" i="3"/>
  <c r="N638" i="3" s="1"/>
  <c r="J186" i="3"/>
  <c r="J204" i="3" s="1"/>
  <c r="J443" i="4"/>
  <c r="J662" i="3"/>
  <c r="J680" i="3" s="1"/>
  <c r="H443" i="4"/>
  <c r="N443" i="4" s="1"/>
  <c r="J399" i="4"/>
  <c r="J420" i="4" s="1"/>
  <c r="J612" i="4"/>
  <c r="J633" i="4" s="1"/>
  <c r="J635" i="4"/>
  <c r="J656" i="4" s="1"/>
  <c r="J658" i="4"/>
  <c r="J679" i="4" s="1"/>
  <c r="J681" i="4"/>
  <c r="J702" i="4" s="1"/>
  <c r="J704" i="4"/>
  <c r="J725" i="4" s="1"/>
  <c r="J727" i="4"/>
  <c r="J748" i="4" s="1"/>
  <c r="J764" i="4"/>
  <c r="J787" i="4"/>
  <c r="J810" i="4"/>
  <c r="H397" i="4"/>
  <c r="N397" i="4" s="1"/>
  <c r="J22" i="7"/>
  <c r="J246" i="7"/>
  <c r="J106" i="7"/>
  <c r="J162" i="7"/>
  <c r="H505" i="7"/>
  <c r="N505" i="7" s="1"/>
  <c r="J25" i="7"/>
  <c r="J43" i="7" s="1"/>
  <c r="J66" i="7"/>
  <c r="J85" i="7" s="1"/>
  <c r="J109" i="7"/>
  <c r="J127" i="7" s="1"/>
  <c r="J165" i="7"/>
  <c r="J183" i="7" s="1"/>
  <c r="J206" i="7"/>
  <c r="J225" i="7" s="1"/>
  <c r="J302" i="7"/>
  <c r="H323" i="7"/>
  <c r="N323" i="7" s="1"/>
  <c r="J325" i="7"/>
  <c r="J344" i="7" s="1"/>
  <c r="J368" i="7"/>
  <c r="J386" i="7" s="1"/>
  <c r="H582" i="7"/>
  <c r="N582" i="7" s="1"/>
  <c r="J563" i="7"/>
  <c r="J582" i="7" s="1"/>
  <c r="H722" i="7"/>
  <c r="N722" i="7" s="1"/>
  <c r="J703" i="7"/>
  <c r="J722" i="7" s="1"/>
  <c r="H302" i="7"/>
  <c r="N302" i="7" s="1"/>
  <c r="J323" i="7"/>
  <c r="H365" i="7"/>
  <c r="N365" i="7" s="1"/>
  <c r="H463" i="7"/>
  <c r="N463" i="7" s="1"/>
  <c r="J465" i="7"/>
  <c r="J484" i="7" s="1"/>
  <c r="H547" i="7"/>
  <c r="N547" i="7" s="1"/>
  <c r="H267" i="7"/>
  <c r="N267" i="7" s="1"/>
  <c r="J424" i="7"/>
  <c r="J442" i="7" s="1"/>
  <c r="J463" i="7"/>
  <c r="J508" i="7"/>
  <c r="J526" i="7" s="1"/>
  <c r="J547" i="7"/>
  <c r="J624" i="7"/>
  <c r="H666" i="7"/>
  <c r="N666" i="7" s="1"/>
  <c r="J647" i="7"/>
  <c r="J666" i="7" s="1"/>
  <c r="J764" i="7"/>
  <c r="H806" i="7"/>
  <c r="N806" i="7" s="1"/>
  <c r="J787" i="7"/>
  <c r="J806" i="7" s="1"/>
  <c r="H624" i="7"/>
  <c r="N624" i="7" s="1"/>
  <c r="H764" i="7"/>
  <c r="N764" i="7" s="1"/>
  <c r="O204" i="7" l="1"/>
  <c r="K764" i="7"/>
  <c r="M267" i="7"/>
  <c r="M176" i="4"/>
  <c r="O379" i="3"/>
  <c r="O323" i="3"/>
  <c r="K22" i="1"/>
  <c r="O351" i="4"/>
  <c r="K572" i="4"/>
  <c r="O678" i="1"/>
  <c r="K678" i="1"/>
  <c r="N700" i="1"/>
  <c r="C703" i="1" s="1"/>
  <c r="C704" i="1" s="1"/>
  <c r="N225" i="1"/>
  <c r="C228" i="1" s="1"/>
  <c r="C229" i="1" s="1"/>
  <c r="N107" i="1"/>
  <c r="C110" i="1" s="1"/>
  <c r="C111" i="1" s="1"/>
  <c r="K442" i="3"/>
  <c r="M162" i="3"/>
  <c r="O43" i="3"/>
  <c r="K323" i="3"/>
  <c r="O561" i="3"/>
  <c r="O498" i="3"/>
  <c r="O442" i="3"/>
  <c r="M281" i="3"/>
  <c r="K503" i="4"/>
  <c r="K595" i="4"/>
  <c r="O526" i="4"/>
  <c r="K374" i="4"/>
  <c r="M572" i="4"/>
  <c r="M480" i="4"/>
  <c r="M374" i="4"/>
  <c r="K480" i="4"/>
  <c r="M397" i="4"/>
  <c r="O328" i="4"/>
  <c r="K176" i="4"/>
  <c r="M595" i="4"/>
  <c r="O595" i="4"/>
  <c r="O549" i="4"/>
  <c r="K549" i="4"/>
  <c r="K526" i="4"/>
  <c r="N597" i="4"/>
  <c r="C600" i="4" s="1"/>
  <c r="C601" i="4" s="1"/>
  <c r="K351" i="4"/>
  <c r="K328" i="4"/>
  <c r="N292" i="4"/>
  <c r="C295" i="4" s="1"/>
  <c r="C296" i="4" s="1"/>
  <c r="O199" i="4"/>
  <c r="K199" i="4"/>
  <c r="H859" i="4"/>
  <c r="H836" i="4"/>
  <c r="H882" i="4"/>
  <c r="J882" i="4" s="1"/>
  <c r="H790" i="4"/>
  <c r="J790" i="4" s="1"/>
  <c r="H813" i="4"/>
  <c r="H767" i="4"/>
  <c r="O365" i="7"/>
  <c r="K785" i="7"/>
  <c r="O505" i="7"/>
  <c r="M785" i="7"/>
  <c r="K204" i="7"/>
  <c r="N268" i="7"/>
  <c r="C271" i="7" s="1"/>
  <c r="C272" i="7" s="1"/>
  <c r="M827" i="7"/>
  <c r="K827" i="7"/>
  <c r="O827" i="7"/>
  <c r="O687" i="7"/>
  <c r="M687" i="7"/>
  <c r="K687" i="7"/>
  <c r="K645" i="7"/>
  <c r="O645" i="7"/>
  <c r="M645" i="7"/>
  <c r="N548" i="7"/>
  <c r="C551" i="7" s="1"/>
  <c r="C552" i="7" s="1"/>
  <c r="K505" i="7"/>
  <c r="N128" i="7"/>
  <c r="C131" i="7" s="1"/>
  <c r="C132" i="7" s="1"/>
  <c r="N749" i="4"/>
  <c r="C752" i="4" s="1"/>
  <c r="C753" i="4" s="1"/>
  <c r="M503" i="4"/>
  <c r="O503" i="4"/>
  <c r="N444" i="4"/>
  <c r="C447" i="4" s="1"/>
  <c r="C448" i="4" s="1"/>
  <c r="N140" i="4"/>
  <c r="C143" i="4" s="1"/>
  <c r="C144" i="4" s="1"/>
  <c r="K561" i="3"/>
  <c r="N107" i="3"/>
  <c r="C110" i="3" s="1"/>
  <c r="C111" i="3" s="1"/>
  <c r="N581" i="1"/>
  <c r="C584" i="1" s="1"/>
  <c r="C585" i="1" s="1"/>
  <c r="N462" i="1"/>
  <c r="C465" i="1" s="1"/>
  <c r="C466" i="1" s="1"/>
  <c r="N343" i="1"/>
  <c r="C346" i="1" s="1"/>
  <c r="C347" i="1" s="1"/>
  <c r="K127" i="7"/>
  <c r="O127" i="7"/>
  <c r="M127" i="7"/>
  <c r="K526" i="7"/>
  <c r="O526" i="7"/>
  <c r="M526" i="7"/>
  <c r="K43" i="7"/>
  <c r="O43" i="7"/>
  <c r="M43" i="7"/>
  <c r="M680" i="3"/>
  <c r="K680" i="3"/>
  <c r="O680" i="3"/>
  <c r="O421" i="3"/>
  <c r="M421" i="3"/>
  <c r="K421" i="3"/>
  <c r="O183" i="3"/>
  <c r="M183" i="3"/>
  <c r="K183" i="3"/>
  <c r="M657" i="1"/>
  <c r="K657" i="1"/>
  <c r="O657" i="1"/>
  <c r="M538" i="1"/>
  <c r="K538" i="1"/>
  <c r="O538" i="1"/>
  <c r="M419" i="1"/>
  <c r="K419" i="1"/>
  <c r="O419" i="1"/>
  <c r="M300" i="1"/>
  <c r="K300" i="1"/>
  <c r="O300" i="1"/>
  <c r="M182" i="1"/>
  <c r="K182" i="1"/>
  <c r="O182" i="1"/>
  <c r="M64" i="1"/>
  <c r="K64" i="1"/>
  <c r="O64" i="1"/>
  <c r="K442" i="7"/>
  <c r="O442" i="7"/>
  <c r="M442" i="7"/>
  <c r="K183" i="7"/>
  <c r="O183" i="7"/>
  <c r="M183" i="7"/>
  <c r="M204" i="3"/>
  <c r="K204" i="3"/>
  <c r="O204" i="3"/>
  <c r="O540" i="3"/>
  <c r="M540" i="3"/>
  <c r="K540" i="3"/>
  <c r="O302" i="3"/>
  <c r="M302" i="3"/>
  <c r="K302" i="3"/>
  <c r="O64" i="3"/>
  <c r="M64" i="3"/>
  <c r="K64" i="3"/>
  <c r="M806" i="7"/>
  <c r="K806" i="7"/>
  <c r="O806" i="7"/>
  <c r="M666" i="7"/>
  <c r="K666" i="7"/>
  <c r="O666" i="7"/>
  <c r="K624" i="7"/>
  <c r="O624" i="7"/>
  <c r="M624" i="7"/>
  <c r="M582" i="7"/>
  <c r="K582" i="7"/>
  <c r="O582" i="7"/>
  <c r="O407" i="7"/>
  <c r="M407" i="7"/>
  <c r="K407" i="7"/>
  <c r="K302" i="7"/>
  <c r="O302" i="7"/>
  <c r="M302" i="7"/>
  <c r="K267" i="7"/>
  <c r="K246" i="7"/>
  <c r="O246" i="7"/>
  <c r="M246" i="7"/>
  <c r="O725" i="4"/>
  <c r="M725" i="4"/>
  <c r="K725" i="4"/>
  <c r="O633" i="4"/>
  <c r="M633" i="4"/>
  <c r="K633" i="4"/>
  <c r="M268" i="4"/>
  <c r="K268" i="4"/>
  <c r="O268" i="4"/>
  <c r="M116" i="4"/>
  <c r="K116" i="4"/>
  <c r="O116" i="4"/>
  <c r="M24" i="4"/>
  <c r="K24" i="4"/>
  <c r="O24" i="4"/>
  <c r="K638" i="3"/>
  <c r="O638" i="3"/>
  <c r="M638" i="3"/>
  <c r="M617" i="3"/>
  <c r="O617" i="3"/>
  <c r="K617" i="3"/>
  <c r="N702" i="3"/>
  <c r="C705" i="3" s="1"/>
  <c r="C706" i="3" s="1"/>
  <c r="K281" i="3"/>
  <c r="M582" i="3"/>
  <c r="K582" i="3"/>
  <c r="O582" i="3"/>
  <c r="M43" i="1"/>
  <c r="K43" i="1"/>
  <c r="O43" i="1"/>
  <c r="M225" i="3"/>
  <c r="K225" i="3"/>
  <c r="O225" i="3"/>
  <c r="K321" i="1"/>
  <c r="O321" i="1"/>
  <c r="M321" i="1"/>
  <c r="O463" i="7"/>
  <c r="K463" i="7"/>
  <c r="M463" i="7"/>
  <c r="N688" i="7"/>
  <c r="C691" i="7" s="1"/>
  <c r="C692" i="7" s="1"/>
  <c r="M85" i="7"/>
  <c r="K85" i="7"/>
  <c r="O85" i="7"/>
  <c r="K365" i="7"/>
  <c r="O64" i="7"/>
  <c r="M64" i="7"/>
  <c r="K64" i="7"/>
  <c r="M106" i="7"/>
  <c r="K106" i="7"/>
  <c r="O106" i="7"/>
  <c r="O702" i="4"/>
  <c r="M702" i="4"/>
  <c r="K702" i="4"/>
  <c r="K420" i="4"/>
  <c r="O420" i="4"/>
  <c r="M420" i="4"/>
  <c r="K397" i="4"/>
  <c r="O659" i="3"/>
  <c r="M659" i="3"/>
  <c r="K659" i="3"/>
  <c r="M245" i="4"/>
  <c r="K245" i="4"/>
  <c r="O245" i="4"/>
  <c r="M93" i="4"/>
  <c r="K93" i="4"/>
  <c r="O93" i="4"/>
  <c r="N464" i="3"/>
  <c r="C467" i="3" s="1"/>
  <c r="C468" i="3" s="1"/>
  <c r="N226" i="3"/>
  <c r="C229" i="3" s="1"/>
  <c r="C230" i="3" s="1"/>
  <c r="K519" i="3"/>
  <c r="O519" i="3"/>
  <c r="M519" i="3"/>
  <c r="O22" i="1"/>
  <c r="M22" i="1"/>
  <c r="M463" i="3"/>
  <c r="K463" i="3"/>
  <c r="O463" i="3"/>
  <c r="M344" i="3"/>
  <c r="K344" i="3"/>
  <c r="O344" i="3"/>
  <c r="M106" i="3"/>
  <c r="K106" i="3"/>
  <c r="O106" i="3"/>
  <c r="M22" i="3"/>
  <c r="O22" i="3"/>
  <c r="K22" i="3"/>
  <c r="O615" i="1"/>
  <c r="M615" i="1"/>
  <c r="K615" i="1"/>
  <c r="O496" i="1"/>
  <c r="M496" i="1"/>
  <c r="K496" i="1"/>
  <c r="O377" i="1"/>
  <c r="M377" i="1"/>
  <c r="K377" i="1"/>
  <c r="O258" i="1"/>
  <c r="M258" i="1"/>
  <c r="K258" i="1"/>
  <c r="O140" i="1"/>
  <c r="M140" i="1"/>
  <c r="K140" i="1"/>
  <c r="K440" i="1"/>
  <c r="O440" i="1"/>
  <c r="M440" i="1"/>
  <c r="K85" i="1"/>
  <c r="O85" i="1"/>
  <c r="M85" i="1"/>
  <c r="M279" i="1"/>
  <c r="K279" i="1"/>
  <c r="O279" i="1"/>
  <c r="M603" i="7"/>
  <c r="K603" i="7"/>
  <c r="O603" i="7"/>
  <c r="O764" i="7"/>
  <c r="M764" i="7"/>
  <c r="O323" i="7"/>
  <c r="M323" i="7"/>
  <c r="K323" i="7"/>
  <c r="M722" i="7"/>
  <c r="K722" i="7"/>
  <c r="O722" i="7"/>
  <c r="M344" i="7"/>
  <c r="K344" i="7"/>
  <c r="O344" i="7"/>
  <c r="M225" i="7"/>
  <c r="K225" i="7"/>
  <c r="O225" i="7"/>
  <c r="O679" i="4"/>
  <c r="M679" i="4"/>
  <c r="K679" i="4"/>
  <c r="M222" i="4"/>
  <c r="K222" i="4"/>
  <c r="O222" i="4"/>
  <c r="M70" i="4"/>
  <c r="K70" i="4"/>
  <c r="O70" i="4"/>
  <c r="M701" i="3"/>
  <c r="K701" i="3"/>
  <c r="O701" i="3"/>
  <c r="K400" i="3"/>
  <c r="O400" i="3"/>
  <c r="M400" i="3"/>
  <c r="K498" i="3"/>
  <c r="K379" i="3"/>
  <c r="M260" i="3"/>
  <c r="K260" i="3"/>
  <c r="O260" i="3"/>
  <c r="M85" i="3"/>
  <c r="K85" i="3"/>
  <c r="O85" i="3"/>
  <c r="K559" i="1"/>
  <c r="O559" i="1"/>
  <c r="M559" i="1"/>
  <c r="M398" i="1"/>
  <c r="K398" i="1"/>
  <c r="O398" i="1"/>
  <c r="M517" i="1"/>
  <c r="K517" i="1"/>
  <c r="O517" i="1"/>
  <c r="K203" i="1"/>
  <c r="O203" i="1"/>
  <c r="M203" i="1"/>
  <c r="M743" i="7"/>
  <c r="K743" i="7"/>
  <c r="O743" i="7"/>
  <c r="O547" i="7"/>
  <c r="K547" i="7"/>
  <c r="M547" i="7"/>
  <c r="K386" i="7"/>
  <c r="O386" i="7"/>
  <c r="M386" i="7"/>
  <c r="M484" i="7"/>
  <c r="O484" i="7"/>
  <c r="K484" i="7"/>
  <c r="N408" i="7"/>
  <c r="C411" i="7" s="1"/>
  <c r="C412" i="7" s="1"/>
  <c r="N828" i="7"/>
  <c r="C831" i="7" s="1"/>
  <c r="C832" i="7" s="1"/>
  <c r="M162" i="7"/>
  <c r="K162" i="7"/>
  <c r="O162" i="7"/>
  <c r="M22" i="7"/>
  <c r="K22" i="7"/>
  <c r="O22" i="7"/>
  <c r="O748" i="4"/>
  <c r="M748" i="4"/>
  <c r="K748" i="4"/>
  <c r="O656" i="4"/>
  <c r="M656" i="4"/>
  <c r="K656" i="4"/>
  <c r="M443" i="4"/>
  <c r="K443" i="4"/>
  <c r="O443" i="4"/>
  <c r="M291" i="4"/>
  <c r="K291" i="4"/>
  <c r="O291" i="4"/>
  <c r="M139" i="4"/>
  <c r="K139" i="4"/>
  <c r="O139" i="4"/>
  <c r="M47" i="4"/>
  <c r="K47" i="4"/>
  <c r="O47" i="4"/>
  <c r="N583" i="3"/>
  <c r="C586" i="3" s="1"/>
  <c r="C587" i="3" s="1"/>
  <c r="N345" i="3"/>
  <c r="C348" i="3" s="1"/>
  <c r="C349" i="3" s="1"/>
  <c r="K162" i="3"/>
  <c r="M636" i="1"/>
  <c r="K636" i="1"/>
  <c r="O636" i="1"/>
  <c r="M141" i="3"/>
  <c r="K141" i="3"/>
  <c r="O141" i="3"/>
  <c r="O699" i="1"/>
  <c r="M699" i="1"/>
  <c r="K699" i="1"/>
  <c r="O580" i="1"/>
  <c r="M580" i="1"/>
  <c r="K580" i="1"/>
  <c r="O461" i="1"/>
  <c r="M461" i="1"/>
  <c r="K461" i="1"/>
  <c r="O342" i="1"/>
  <c r="M342" i="1"/>
  <c r="K342" i="1"/>
  <c r="O224" i="1"/>
  <c r="M224" i="1"/>
  <c r="K224" i="1"/>
  <c r="O106" i="1"/>
  <c r="M106" i="1"/>
  <c r="K106" i="1"/>
  <c r="K43" i="3"/>
  <c r="M161" i="1"/>
  <c r="K161" i="1"/>
  <c r="O161" i="1"/>
  <c r="M226" i="3" l="1"/>
  <c r="C235" i="3" s="1"/>
  <c r="O345" i="3"/>
  <c r="C350" i="3" s="1"/>
  <c r="C351" i="3" s="1"/>
  <c r="O583" i="3"/>
  <c r="C590" i="3" s="1"/>
  <c r="C591" i="3" s="1"/>
  <c r="O444" i="4"/>
  <c r="C451" i="4" s="1"/>
  <c r="C452" i="4" s="1"/>
  <c r="M597" i="4"/>
  <c r="C606" i="4" s="1"/>
  <c r="O597" i="4"/>
  <c r="C604" i="4" s="1"/>
  <c r="C605" i="4" s="1"/>
  <c r="J859" i="4"/>
  <c r="J767" i="4"/>
  <c r="H883" i="4"/>
  <c r="H791" i="4"/>
  <c r="H860" i="4"/>
  <c r="J860" i="4" s="1"/>
  <c r="H837" i="4"/>
  <c r="J837" i="4" s="1"/>
  <c r="H814" i="4"/>
  <c r="J814" i="4" s="1"/>
  <c r="H768" i="4"/>
  <c r="J768" i="4" s="1"/>
  <c r="J813" i="4"/>
  <c r="J836" i="4"/>
  <c r="O268" i="7"/>
  <c r="C273" i="7" s="1"/>
  <c r="C274" i="7" s="1"/>
  <c r="M268" i="7"/>
  <c r="C277" i="7" s="1"/>
  <c r="O128" i="7"/>
  <c r="C133" i="7" s="1"/>
  <c r="C134" i="7" s="1"/>
  <c r="M128" i="7"/>
  <c r="C137" i="7" s="1"/>
  <c r="R2" i="7" s="1"/>
  <c r="M444" i="4"/>
  <c r="C453" i="4" s="1"/>
  <c r="M292" i="4"/>
  <c r="C301" i="4" s="1"/>
  <c r="O292" i="4"/>
  <c r="C297" i="4" s="1"/>
  <c r="C298" i="4" s="1"/>
  <c r="M583" i="3"/>
  <c r="C592" i="3" s="1"/>
  <c r="M464" i="3"/>
  <c r="C473" i="3" s="1"/>
  <c r="O464" i="3"/>
  <c r="C471" i="3" s="1"/>
  <c r="C472" i="3" s="1"/>
  <c r="M345" i="3"/>
  <c r="C354" i="3" s="1"/>
  <c r="O226" i="3"/>
  <c r="C233" i="3" s="1"/>
  <c r="C234" i="3" s="1"/>
  <c r="M225" i="1"/>
  <c r="C234" i="1" s="1"/>
  <c r="O343" i="1"/>
  <c r="M700" i="1"/>
  <c r="C709" i="1" s="1"/>
  <c r="M107" i="3"/>
  <c r="C116" i="3" s="1"/>
  <c r="M702" i="3"/>
  <c r="C711" i="3" s="1"/>
  <c r="O140" i="4"/>
  <c r="O408" i="7"/>
  <c r="O548" i="7"/>
  <c r="O828" i="7"/>
  <c r="O225" i="1"/>
  <c r="M581" i="1"/>
  <c r="C590" i="1" s="1"/>
  <c r="R6" i="1" s="1"/>
  <c r="O700" i="1"/>
  <c r="M107" i="1"/>
  <c r="O688" i="7"/>
  <c r="M462" i="1"/>
  <c r="C471" i="1" s="1"/>
  <c r="O581" i="1"/>
  <c r="O107" i="1"/>
  <c r="M140" i="4"/>
  <c r="C149" i="4" s="1"/>
  <c r="M749" i="4"/>
  <c r="C758" i="4" s="1"/>
  <c r="M828" i="7"/>
  <c r="C837" i="7" s="1"/>
  <c r="M343" i="1"/>
  <c r="C352" i="1" s="1"/>
  <c r="O462" i="1"/>
  <c r="O107" i="3"/>
  <c r="O702" i="3"/>
  <c r="O749" i="4"/>
  <c r="M408" i="7"/>
  <c r="C417" i="7" s="1"/>
  <c r="M688" i="7"/>
  <c r="C697" i="7" s="1"/>
  <c r="M548" i="7"/>
  <c r="C557" i="7" s="1"/>
  <c r="C698" i="7" l="1"/>
  <c r="R6" i="7"/>
  <c r="C278" i="7"/>
  <c r="R3" i="7"/>
  <c r="C838" i="7"/>
  <c r="R7" i="7"/>
  <c r="C418" i="7"/>
  <c r="R4" i="7"/>
  <c r="C558" i="7"/>
  <c r="R5" i="7"/>
  <c r="C759" i="4"/>
  <c r="R6" i="4"/>
  <c r="C302" i="4"/>
  <c r="R3" i="4"/>
  <c r="C607" i="4"/>
  <c r="R5" i="4"/>
  <c r="C150" i="4"/>
  <c r="R2" i="4"/>
  <c r="C454" i="4"/>
  <c r="R4" i="4"/>
  <c r="C474" i="3"/>
  <c r="R5" i="3"/>
  <c r="C236" i="3"/>
  <c r="R3" i="3"/>
  <c r="C712" i="3"/>
  <c r="R7" i="3"/>
  <c r="C593" i="3"/>
  <c r="R6" i="3"/>
  <c r="C117" i="3"/>
  <c r="R2" i="3"/>
  <c r="C588" i="3"/>
  <c r="C589" i="3" s="1"/>
  <c r="C355" i="3"/>
  <c r="R4" i="3"/>
  <c r="C353" i="1"/>
  <c r="R4" i="1"/>
  <c r="C591" i="1"/>
  <c r="C710" i="1"/>
  <c r="R7" i="1"/>
  <c r="C472" i="1"/>
  <c r="R5" i="1"/>
  <c r="C116" i="1"/>
  <c r="R2" i="1" s="1"/>
  <c r="C235" i="1"/>
  <c r="R3" i="1"/>
  <c r="C275" i="7"/>
  <c r="C276" i="7" s="1"/>
  <c r="C138" i="7"/>
  <c r="C352" i="3"/>
  <c r="C353" i="3" s="1"/>
  <c r="C449" i="4"/>
  <c r="C450" i="4" s="1"/>
  <c r="C602" i="4"/>
  <c r="C603" i="4" s="1"/>
  <c r="J791" i="4"/>
  <c r="J883" i="4"/>
  <c r="H815" i="4"/>
  <c r="J815" i="4" s="1"/>
  <c r="H838" i="4"/>
  <c r="H884" i="4"/>
  <c r="J884" i="4" s="1"/>
  <c r="H792" i="4"/>
  <c r="J792" i="4" s="1"/>
  <c r="H861" i="4"/>
  <c r="J861" i="4" s="1"/>
  <c r="H769" i="4"/>
  <c r="J769" i="4" s="1"/>
  <c r="C135" i="7"/>
  <c r="C136" i="7" s="1"/>
  <c r="C299" i="4"/>
  <c r="C300" i="4" s="1"/>
  <c r="C469" i="3"/>
  <c r="C470" i="3" s="1"/>
  <c r="C231" i="3"/>
  <c r="C232" i="3" s="1"/>
  <c r="C112" i="3"/>
  <c r="C113" i="3" s="1"/>
  <c r="C114" i="3"/>
  <c r="C115" i="3" s="1"/>
  <c r="C586" i="1"/>
  <c r="C587" i="1" s="1"/>
  <c r="C588" i="1"/>
  <c r="C589" i="1" s="1"/>
  <c r="C754" i="4"/>
  <c r="C755" i="4" s="1"/>
  <c r="C756" i="4"/>
  <c r="C757" i="4" s="1"/>
  <c r="C467" i="1"/>
  <c r="C468" i="1" s="1"/>
  <c r="C469" i="1"/>
  <c r="C470" i="1" s="1"/>
  <c r="C112" i="1"/>
  <c r="C113" i="1" s="1"/>
  <c r="C114" i="1"/>
  <c r="C115" i="1" s="1"/>
  <c r="C230" i="1"/>
  <c r="C231" i="1" s="1"/>
  <c r="C232" i="1"/>
  <c r="C233" i="1" s="1"/>
  <c r="C553" i="7"/>
  <c r="C554" i="7" s="1"/>
  <c r="C555" i="7"/>
  <c r="C693" i="7"/>
  <c r="C694" i="7" s="1"/>
  <c r="C695" i="7"/>
  <c r="C833" i="7"/>
  <c r="C834" i="7" s="1"/>
  <c r="C835" i="7"/>
  <c r="C413" i="7"/>
  <c r="C414" i="7" s="1"/>
  <c r="C415" i="7"/>
  <c r="C145" i="4"/>
  <c r="C146" i="4" s="1"/>
  <c r="C147" i="4"/>
  <c r="C148" i="4" s="1"/>
  <c r="C348" i="1"/>
  <c r="C349" i="1" s="1"/>
  <c r="C350" i="1"/>
  <c r="C351" i="1" s="1"/>
  <c r="C707" i="3"/>
  <c r="C708" i="3" s="1"/>
  <c r="C709" i="3"/>
  <c r="C710" i="3" s="1"/>
  <c r="C705" i="1"/>
  <c r="C706" i="1" s="1"/>
  <c r="C707" i="1"/>
  <c r="C708" i="1" s="1"/>
  <c r="C117" i="1" l="1"/>
  <c r="C836" i="7"/>
  <c r="C556" i="7"/>
  <c r="C416" i="7"/>
  <c r="C696" i="7"/>
  <c r="H839" i="4"/>
  <c r="J839" i="4" s="1"/>
  <c r="H816" i="4"/>
  <c r="J816" i="4" s="1"/>
  <c r="H885" i="4"/>
  <c r="J885" i="4" s="1"/>
  <c r="H793" i="4"/>
  <c r="H862" i="4"/>
  <c r="H770" i="4"/>
  <c r="J770" i="4" s="1"/>
  <c r="J838" i="4"/>
  <c r="J793" i="4" l="1"/>
  <c r="J862" i="4"/>
  <c r="H863" i="4"/>
  <c r="J863" i="4" s="1"/>
  <c r="H794" i="4"/>
  <c r="J794" i="4" s="1"/>
  <c r="H840" i="4"/>
  <c r="H817" i="4"/>
  <c r="H886" i="4"/>
  <c r="H771" i="4"/>
  <c r="J886" i="4" l="1"/>
  <c r="J817" i="4"/>
  <c r="J771" i="4"/>
  <c r="J840" i="4"/>
  <c r="H887" i="4"/>
  <c r="J887" i="4" s="1"/>
  <c r="H795" i="4"/>
  <c r="H818" i="4"/>
  <c r="J818" i="4" s="1"/>
  <c r="H864" i="4"/>
  <c r="J864" i="4" s="1"/>
  <c r="H841" i="4"/>
  <c r="J841" i="4" s="1"/>
  <c r="H772" i="4"/>
  <c r="J772" i="4" s="1"/>
  <c r="H819" i="4" l="1"/>
  <c r="J819" i="4" s="1"/>
  <c r="H888" i="4"/>
  <c r="J888" i="4" s="1"/>
  <c r="H796" i="4"/>
  <c r="J796" i="4" s="1"/>
  <c r="H865" i="4"/>
  <c r="J865" i="4" s="1"/>
  <c r="H842" i="4"/>
  <c r="J842" i="4" s="1"/>
  <c r="H773" i="4"/>
  <c r="J773" i="4" s="1"/>
  <c r="J795" i="4"/>
  <c r="H843" i="4" l="1"/>
  <c r="H866" i="4"/>
  <c r="J866" i="4" s="1"/>
  <c r="H820" i="4"/>
  <c r="J820" i="4" s="1"/>
  <c r="H889" i="4"/>
  <c r="J889" i="4" s="1"/>
  <c r="H797" i="4"/>
  <c r="J797" i="4" s="1"/>
  <c r="H774" i="4"/>
  <c r="J774" i="4" s="1"/>
  <c r="J843" i="4" l="1"/>
  <c r="H867" i="4"/>
  <c r="J867" i="4" s="1"/>
  <c r="H890" i="4"/>
  <c r="J890" i="4" s="1"/>
  <c r="H844" i="4"/>
  <c r="J844" i="4" s="1"/>
  <c r="H821" i="4"/>
  <c r="J821" i="4" s="1"/>
  <c r="H798" i="4"/>
  <c r="J798" i="4" s="1"/>
  <c r="H775" i="4"/>
  <c r="J775" i="4" s="1"/>
  <c r="H891" i="4" l="1"/>
  <c r="H799" i="4"/>
  <c r="H868" i="4"/>
  <c r="H822" i="4"/>
  <c r="H845" i="4"/>
  <c r="H776" i="4"/>
  <c r="J822" i="4" l="1"/>
  <c r="J831" i="4" s="1"/>
  <c r="H831" i="4"/>
  <c r="N831" i="4" s="1"/>
  <c r="J776" i="4"/>
  <c r="J785" i="4" s="1"/>
  <c r="H785" i="4"/>
  <c r="N785" i="4" s="1"/>
  <c r="J868" i="4"/>
  <c r="J877" i="4" s="1"/>
  <c r="H877" i="4"/>
  <c r="N877" i="4" s="1"/>
  <c r="J845" i="4"/>
  <c r="J854" i="4" s="1"/>
  <c r="H854" i="4"/>
  <c r="N854" i="4" s="1"/>
  <c r="J799" i="4"/>
  <c r="J808" i="4" s="1"/>
  <c r="H808" i="4"/>
  <c r="N808" i="4" s="1"/>
  <c r="J891" i="4"/>
  <c r="J900" i="4" s="1"/>
  <c r="H900" i="4"/>
  <c r="N900" i="4" s="1"/>
  <c r="K877" i="4" l="1"/>
  <c r="O877" i="4"/>
  <c r="M877" i="4"/>
  <c r="K831" i="4"/>
  <c r="O831" i="4"/>
  <c r="M831" i="4"/>
  <c r="N901" i="4"/>
  <c r="C904" i="4" s="1"/>
  <c r="C905" i="4" s="1"/>
  <c r="M808" i="4"/>
  <c r="K808" i="4"/>
  <c r="O808" i="4"/>
  <c r="M900" i="4"/>
  <c r="K900" i="4"/>
  <c r="O900" i="4"/>
  <c r="O854" i="4"/>
  <c r="M854" i="4"/>
  <c r="K854" i="4"/>
  <c r="O785" i="4"/>
  <c r="M785" i="4"/>
  <c r="K785" i="4"/>
  <c r="O901" i="4" l="1"/>
  <c r="C908" i="4" s="1"/>
  <c r="C909" i="4" s="1"/>
  <c r="M901" i="4"/>
  <c r="C910" i="4" s="1"/>
  <c r="C911" i="4" l="1"/>
  <c r="R7" i="4"/>
  <c r="C906" i="4"/>
  <c r="C907" i="4" s="1"/>
</calcChain>
</file>

<file path=xl/sharedStrings.xml><?xml version="1.0" encoding="utf-8"?>
<sst xmlns="http://schemas.openxmlformats.org/spreadsheetml/2006/main" count="3208" uniqueCount="60">
  <si>
    <t>CASE A</t>
  </si>
  <si>
    <t>Load Point</t>
  </si>
  <si>
    <t>Customers</t>
  </si>
  <si>
    <t>Main</t>
  </si>
  <si>
    <t>Length</t>
  </si>
  <si>
    <t>Failure Rate</t>
  </si>
  <si>
    <t>E*F</t>
  </si>
  <si>
    <t>Reapir Time</t>
  </si>
  <si>
    <t>Unavailability</t>
  </si>
  <si>
    <t>Overall Repair time</t>
  </si>
  <si>
    <t>Average Load</t>
  </si>
  <si>
    <t>ENS=OK*OI</t>
  </si>
  <si>
    <t>F=OG*B</t>
  </si>
  <si>
    <t>G=OI*B</t>
  </si>
  <si>
    <t>Calculation</t>
  </si>
  <si>
    <t>x former</t>
  </si>
  <si>
    <t>Total</t>
  </si>
  <si>
    <t>total customers</t>
  </si>
  <si>
    <t>total (customers*8760)</t>
  </si>
  <si>
    <t>total F</t>
  </si>
  <si>
    <t>SAIFI=total F/total customers</t>
  </si>
  <si>
    <t>SAIDI=total G/total customers</t>
  </si>
  <si>
    <t>CAIDI=SAIDI/SAIFI</t>
  </si>
  <si>
    <t>ASAI=total(customers*8760)-total G/total (customers*8760)</t>
  </si>
  <si>
    <t>ASUI=1-ASAI</t>
  </si>
  <si>
    <t xml:space="preserve"> </t>
  </si>
  <si>
    <t>ENS=total ENS*1000</t>
  </si>
  <si>
    <t>AENS=ENS/total customers</t>
  </si>
  <si>
    <t>CASE B</t>
  </si>
  <si>
    <t>CASE C</t>
  </si>
  <si>
    <t>CASE D</t>
  </si>
  <si>
    <t>CASE F</t>
  </si>
  <si>
    <t>CASE E</t>
  </si>
  <si>
    <t>Feeder Number</t>
  </si>
  <si>
    <t>Case A_ENS</t>
  </si>
  <si>
    <t>Case B_ENS</t>
  </si>
  <si>
    <t>Case C_ENS</t>
  </si>
  <si>
    <t>Case D_ENS</t>
  </si>
  <si>
    <t>Case E_ENS</t>
  </si>
  <si>
    <t>Case F_ENS</t>
  </si>
  <si>
    <t>Feeder</t>
  </si>
  <si>
    <t>Customer</t>
  </si>
  <si>
    <t>Feeder 1</t>
  </si>
  <si>
    <t>Feeder 3</t>
  </si>
  <si>
    <t>Feeder 4</t>
  </si>
  <si>
    <t>Feeder 7</t>
  </si>
  <si>
    <t>TOTAL</t>
  </si>
  <si>
    <t>Analytic</t>
  </si>
  <si>
    <t>Monte Carlo_Code</t>
  </si>
  <si>
    <t>Deviation</t>
  </si>
  <si>
    <r>
      <rPr>
        <b/>
        <sz val="11"/>
        <color rgb="FFFF0000"/>
        <rFont val="Arial"/>
        <family val="2"/>
      </rPr>
      <t>N2</t>
    </r>
    <r>
      <rPr>
        <b/>
        <sz val="11"/>
        <color theme="1"/>
        <rFont val="Arial"/>
        <family val="2"/>
      </rPr>
      <t>\\\\\\\\\\\\</t>
    </r>
    <r>
      <rPr>
        <b/>
        <sz val="11"/>
        <color rgb="FF00B0F0"/>
        <rFont val="Arial"/>
        <family val="2"/>
      </rPr>
      <t>Eps</t>
    </r>
  </si>
  <si>
    <t>A</t>
  </si>
  <si>
    <t>B</t>
  </si>
  <si>
    <t>C</t>
  </si>
  <si>
    <t>D</t>
  </si>
  <si>
    <t>E</t>
  </si>
  <si>
    <t>F</t>
  </si>
  <si>
    <t>ENS</t>
  </si>
  <si>
    <t>Lfr</t>
  </si>
  <si>
    <t>Tfr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</si>
</sst>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Arial"/>
    </font>
    <font>
      <sz val="36"/>
      <color rgb="FFFF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B0F0"/>
      <name val="Arial"/>
      <family val="2"/>
    </font>
    <font>
      <b/>
      <sz val="10"/>
      <color theme="1"/>
      <name val="Arial Unicode MS"/>
    </font>
    <font>
      <sz val="11"/>
      <name val="Calibri"/>
      <family val="2"/>
    </font>
    <font>
      <b/>
      <sz val="36"/>
      <color theme="1"/>
      <name val="Calibri"/>
      <family val="2"/>
    </font>
    <font>
      <sz val="36"/>
      <color rgb="FFFF0000"/>
      <name val="Calibri"/>
      <family val="2"/>
      <scheme val="minor"/>
    </font>
    <font>
      <b/>
      <sz val="10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1919"/>
        <bgColor rgb="FFFF1919"/>
      </patternFill>
    </fill>
    <fill>
      <patternFill patternType="solid">
        <fgColor theme="9"/>
        <bgColor theme="9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rgb="FFE36C09"/>
        <bgColor rgb="FFE36C09"/>
      </patternFill>
    </fill>
    <fill>
      <patternFill patternType="solid">
        <fgColor rgb="FFFABF8F"/>
        <bgColor rgb="FFFABF8F"/>
      </patternFill>
    </fill>
    <fill>
      <patternFill patternType="solid">
        <fgColor rgb="FF92CDDC"/>
        <bgColor rgb="FF92CDDC"/>
      </patternFill>
    </fill>
    <fill>
      <patternFill patternType="solid">
        <fgColor rgb="FF632423"/>
        <bgColor rgb="FF632423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00B050"/>
        <bgColor theme="0"/>
      </patternFill>
    </fill>
    <fill>
      <patternFill patternType="solid">
        <fgColor rgb="FF00B0F0"/>
        <bgColor theme="0"/>
      </patternFill>
    </fill>
  </fills>
  <borders count="4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right"/>
    </xf>
    <xf numFmtId="0" fontId="3" fillId="6" borderId="4" xfId="0" applyFont="1" applyFill="1" applyBorder="1" applyAlignment="1">
      <alignment horizontal="left"/>
    </xf>
    <xf numFmtId="0" fontId="3" fillId="6" borderId="5" xfId="0" applyFont="1" applyFill="1" applyBorder="1" applyAlignment="1">
      <alignment horizontal="left"/>
    </xf>
    <xf numFmtId="0" fontId="3" fillId="6" borderId="6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left"/>
    </xf>
    <xf numFmtId="0" fontId="3" fillId="6" borderId="8" xfId="0" applyFont="1" applyFill="1" applyBorder="1" applyAlignment="1">
      <alignment horizontal="left"/>
    </xf>
    <xf numFmtId="0" fontId="3" fillId="6" borderId="9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right"/>
    </xf>
    <xf numFmtId="0" fontId="3" fillId="6" borderId="10" xfId="0" applyFont="1" applyFill="1" applyBorder="1" applyAlignment="1">
      <alignment horizontal="right"/>
    </xf>
    <xf numFmtId="0" fontId="3" fillId="6" borderId="10" xfId="0" applyFont="1" applyFill="1" applyBorder="1" applyAlignment="1">
      <alignment horizontal="left"/>
    </xf>
    <xf numFmtId="0" fontId="3" fillId="6" borderId="11" xfId="0" applyFont="1" applyFill="1" applyBorder="1" applyAlignment="1">
      <alignment horizontal="left"/>
    </xf>
    <xf numFmtId="0" fontId="3" fillId="6" borderId="12" xfId="0" applyFont="1" applyFill="1" applyBorder="1" applyAlignment="1">
      <alignment horizontal="left"/>
    </xf>
    <xf numFmtId="0" fontId="3" fillId="6" borderId="13" xfId="0" applyFont="1" applyFill="1" applyBorder="1" applyAlignment="1">
      <alignment horizontal="right"/>
    </xf>
    <xf numFmtId="0" fontId="3" fillId="6" borderId="13" xfId="0" applyFont="1" applyFill="1" applyBorder="1" applyAlignment="1">
      <alignment horizontal="left"/>
    </xf>
    <xf numFmtId="0" fontId="3" fillId="6" borderId="14" xfId="0" applyFont="1" applyFill="1" applyBorder="1" applyAlignment="1">
      <alignment horizontal="left"/>
    </xf>
    <xf numFmtId="0" fontId="3" fillId="6" borderId="15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right"/>
    </xf>
    <xf numFmtId="0" fontId="3" fillId="8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11" borderId="21" xfId="0" applyFont="1" applyFill="1" applyBorder="1" applyAlignment="1">
      <alignment horizontal="right"/>
    </xf>
    <xf numFmtId="0" fontId="2" fillId="11" borderId="22" xfId="0" applyFont="1" applyFill="1" applyBorder="1" applyAlignment="1">
      <alignment horizontal="right"/>
    </xf>
    <xf numFmtId="0" fontId="2" fillId="12" borderId="21" xfId="0" applyFont="1" applyFill="1" applyBorder="1" applyAlignment="1">
      <alignment horizontal="right"/>
    </xf>
    <xf numFmtId="0" fontId="2" fillId="12" borderId="22" xfId="0" applyFont="1" applyFill="1" applyBorder="1" applyAlignment="1">
      <alignment horizontal="right"/>
    </xf>
    <xf numFmtId="0" fontId="2" fillId="11" borderId="23" xfId="0" applyFont="1" applyFill="1" applyBorder="1" applyAlignment="1">
      <alignment horizontal="right"/>
    </xf>
    <xf numFmtId="0" fontId="2" fillId="11" borderId="24" xfId="0" applyFont="1" applyFill="1" applyBorder="1" applyAlignment="1">
      <alignment horizontal="right"/>
    </xf>
    <xf numFmtId="0" fontId="2" fillId="12" borderId="23" xfId="0" applyFont="1" applyFill="1" applyBorder="1" applyAlignment="1">
      <alignment horizontal="right"/>
    </xf>
    <xf numFmtId="0" fontId="2" fillId="12" borderId="24" xfId="0" applyFont="1" applyFill="1" applyBorder="1" applyAlignment="1">
      <alignment horizontal="right"/>
    </xf>
    <xf numFmtId="0" fontId="3" fillId="3" borderId="22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right"/>
    </xf>
    <xf numFmtId="0" fontId="2" fillId="11" borderId="26" xfId="0" applyFont="1" applyFill="1" applyBorder="1" applyAlignment="1">
      <alignment horizontal="right"/>
    </xf>
    <xf numFmtId="0" fontId="2" fillId="12" borderId="25" xfId="0" applyFont="1" applyFill="1" applyBorder="1" applyAlignment="1">
      <alignment horizontal="right"/>
    </xf>
    <xf numFmtId="0" fontId="2" fillId="12" borderId="26" xfId="0" applyFont="1" applyFill="1" applyBorder="1" applyAlignment="1">
      <alignment horizontal="right"/>
    </xf>
    <xf numFmtId="0" fontId="3" fillId="8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right"/>
    </xf>
    <xf numFmtId="0" fontId="3" fillId="4" borderId="28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6" fillId="0" borderId="36" xfId="0" applyFont="1" applyBorder="1" applyAlignment="1"/>
    <xf numFmtId="0" fontId="8" fillId="0" borderId="37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8" fillId="0" borderId="38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9" fillId="15" borderId="36" xfId="0" applyFont="1" applyFill="1" applyBorder="1" applyAlignment="1">
      <alignment horizontal="center" vertical="center"/>
    </xf>
    <xf numFmtId="0" fontId="7" fillId="0" borderId="36" xfId="0" applyFont="1" applyBorder="1" applyAlignment="1">
      <alignment horizontal="center"/>
    </xf>
    <xf numFmtId="0" fontId="9" fillId="16" borderId="36" xfId="0" applyFont="1" applyFill="1" applyBorder="1" applyAlignment="1">
      <alignment horizontal="center" vertical="center"/>
    </xf>
    <xf numFmtId="0" fontId="8" fillId="0" borderId="40" xfId="0" applyFont="1" applyBorder="1" applyAlignment="1">
      <alignment horizontal="center"/>
    </xf>
    <xf numFmtId="0" fontId="9" fillId="15" borderId="40" xfId="0" applyFont="1" applyFill="1" applyBorder="1" applyAlignment="1">
      <alignment horizontal="center" vertical="center"/>
    </xf>
    <xf numFmtId="0" fontId="0" fillId="17" borderId="33" xfId="0" applyFont="1" applyFill="1" applyBorder="1" applyAlignment="1"/>
    <xf numFmtId="0" fontId="0" fillId="17" borderId="34" xfId="0" applyFont="1" applyFill="1" applyBorder="1" applyAlignment="1"/>
    <xf numFmtId="0" fontId="0" fillId="17" borderId="35" xfId="0" applyFont="1" applyFill="1" applyBorder="1" applyAlignment="1"/>
    <xf numFmtId="0" fontId="9" fillId="15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0" fontId="0" fillId="18" borderId="40" xfId="0" applyFont="1" applyFill="1" applyBorder="1" applyAlignment="1"/>
    <xf numFmtId="0" fontId="0" fillId="18" borderId="43" xfId="0" applyFont="1" applyFill="1" applyBorder="1" applyAlignment="1"/>
    <xf numFmtId="0" fontId="0" fillId="18" borderId="44" xfId="0" applyFont="1" applyFill="1" applyBorder="1" applyAlignment="1"/>
    <xf numFmtId="0" fontId="3" fillId="20" borderId="40" xfId="0" applyFont="1" applyFill="1" applyBorder="1" applyAlignment="1">
      <alignment horizontal="center"/>
    </xf>
    <xf numFmtId="0" fontId="3" fillId="20" borderId="36" xfId="0" applyFont="1" applyFill="1" applyBorder="1" applyAlignment="1">
      <alignment horizontal="center"/>
    </xf>
    <xf numFmtId="0" fontId="3" fillId="20" borderId="43" xfId="0" applyFont="1" applyFill="1" applyBorder="1" applyAlignment="1">
      <alignment horizontal="center"/>
    </xf>
    <xf numFmtId="0" fontId="3" fillId="19" borderId="38" xfId="0" applyFont="1" applyFill="1" applyBorder="1" applyAlignment="1">
      <alignment horizontal="center"/>
    </xf>
    <xf numFmtId="0" fontId="3" fillId="19" borderId="35" xfId="0" applyFont="1" applyFill="1" applyBorder="1" applyAlignment="1">
      <alignment horizontal="center"/>
    </xf>
    <xf numFmtId="0" fontId="3" fillId="19" borderId="42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15" borderId="36" xfId="0" applyFont="1" applyFill="1" applyBorder="1" applyAlignment="1">
      <alignment horizontal="center"/>
    </xf>
    <xf numFmtId="0" fontId="9" fillId="16" borderId="40" xfId="0" applyFont="1" applyFill="1" applyBorder="1" applyAlignment="1">
      <alignment horizontal="center" vertical="center"/>
    </xf>
    <xf numFmtId="0" fontId="9" fillId="15" borderId="41" xfId="0" applyFont="1" applyFill="1" applyBorder="1" applyAlignment="1">
      <alignment horizontal="center" vertical="center"/>
    </xf>
    <xf numFmtId="0" fontId="9" fillId="15" borderId="42" xfId="0" applyFont="1" applyFill="1" applyBorder="1" applyAlignment="1">
      <alignment horizontal="center" vertical="center"/>
    </xf>
    <xf numFmtId="0" fontId="2" fillId="11" borderId="47" xfId="0" applyFont="1" applyFill="1" applyBorder="1" applyAlignment="1">
      <alignment horizontal="right"/>
    </xf>
    <xf numFmtId="0" fontId="2" fillId="11" borderId="27" xfId="0" applyFont="1" applyFill="1" applyBorder="1" applyAlignment="1">
      <alignment horizontal="right"/>
    </xf>
    <xf numFmtId="0" fontId="2" fillId="11" borderId="48" xfId="0" applyFont="1" applyFill="1" applyBorder="1" applyAlignment="1">
      <alignment horizontal="right"/>
    </xf>
    <xf numFmtId="0" fontId="11" fillId="21" borderId="33" xfId="0" applyFont="1" applyFill="1" applyBorder="1" applyAlignment="1">
      <alignment horizontal="center" vertical="center"/>
    </xf>
    <xf numFmtId="0" fontId="11" fillId="21" borderId="35" xfId="0" applyFont="1" applyFill="1" applyBorder="1" applyAlignment="1">
      <alignment horizontal="center" vertical="center"/>
    </xf>
    <xf numFmtId="0" fontId="6" fillId="14" borderId="33" xfId="0" applyFont="1" applyFill="1" applyBorder="1" applyAlignment="1">
      <alignment horizontal="center"/>
    </xf>
    <xf numFmtId="0" fontId="6" fillId="14" borderId="34" xfId="0" applyFont="1" applyFill="1" applyBorder="1" applyAlignment="1">
      <alignment horizontal="center"/>
    </xf>
    <xf numFmtId="0" fontId="6" fillId="14" borderId="35" xfId="0" applyFont="1" applyFill="1" applyBorder="1" applyAlignment="1">
      <alignment horizontal="center"/>
    </xf>
    <xf numFmtId="0" fontId="0" fillId="17" borderId="33" xfId="0" applyFont="1" applyFill="1" applyBorder="1" applyAlignment="1">
      <alignment horizontal="center"/>
    </xf>
    <xf numFmtId="0" fontId="0" fillId="17" borderId="34" xfId="0" applyFont="1" applyFill="1" applyBorder="1" applyAlignment="1">
      <alignment horizontal="center"/>
    </xf>
    <xf numFmtId="0" fontId="0" fillId="17" borderId="35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4" fillId="0" borderId="19" xfId="0" applyFont="1" applyBorder="1"/>
    <xf numFmtId="0" fontId="3" fillId="4" borderId="31" xfId="0" applyFont="1" applyFill="1" applyBorder="1" applyAlignment="1">
      <alignment horizontal="center"/>
    </xf>
    <xf numFmtId="0" fontId="4" fillId="0" borderId="32" xfId="0" applyFont="1" applyBorder="1"/>
    <xf numFmtId="0" fontId="5" fillId="4" borderId="18" xfId="0" applyFont="1" applyFill="1" applyBorder="1" applyAlignment="1">
      <alignment horizontal="center"/>
    </xf>
    <xf numFmtId="0" fontId="3" fillId="9" borderId="18" xfId="0" applyFont="1" applyFill="1" applyBorder="1" applyAlignment="1">
      <alignment horizontal="center" vertical="center"/>
    </xf>
    <xf numFmtId="0" fontId="3" fillId="13" borderId="21" xfId="0" applyFont="1" applyFill="1" applyBorder="1" applyAlignment="1">
      <alignment horizontal="center"/>
    </xf>
    <xf numFmtId="0" fontId="3" fillId="13" borderId="46" xfId="0" applyFont="1" applyFill="1" applyBorder="1" applyAlignment="1">
      <alignment horizontal="center"/>
    </xf>
    <xf numFmtId="0" fontId="3" fillId="13" borderId="45" xfId="0" applyFont="1" applyFill="1" applyBorder="1" applyAlignment="1">
      <alignment horizontal="center"/>
    </xf>
    <xf numFmtId="0" fontId="3" fillId="4" borderId="29" xfId="0" applyFont="1" applyFill="1" applyBorder="1" applyAlignment="1">
      <alignment horizontal="center"/>
    </xf>
    <xf numFmtId="0" fontId="4" fillId="0" borderId="30" xfId="0" applyFont="1" applyBorder="1"/>
    <xf numFmtId="0" fontId="3" fillId="3" borderId="17" xfId="0" applyFont="1" applyFill="1" applyBorder="1" applyAlignment="1">
      <alignment horizontal="center" vertical="center"/>
    </xf>
    <xf numFmtId="0" fontId="4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8"/>
  <sheetViews>
    <sheetView topLeftCell="N1" zoomScale="90" zoomScaleNormal="90" workbookViewId="0">
      <selection activeCell="B2" sqref="B2:B22"/>
    </sheetView>
  </sheetViews>
  <sheetFormatPr defaultColWidth="12.625" defaultRowHeight="15" customHeight="1"/>
  <cols>
    <col min="1" max="1" width="8.75" bestFit="1" customWidth="1"/>
    <col min="2" max="2" width="8.375" bestFit="1" customWidth="1"/>
    <col min="3" max="3" width="13" customWidth="1"/>
    <col min="4" max="4" width="9" customWidth="1"/>
    <col min="5" max="6" width="8" customWidth="1"/>
    <col min="7" max="7" width="11.125" customWidth="1"/>
    <col min="8" max="8" width="14.125" customWidth="1"/>
    <col min="9" max="9" width="19.75" bestFit="1" customWidth="1"/>
    <col min="10" max="10" width="11.625" bestFit="1" customWidth="1"/>
    <col min="11" max="11" width="16" bestFit="1" customWidth="1"/>
    <col min="12" max="12" width="11.25" bestFit="1" customWidth="1"/>
    <col min="13" max="13" width="11.625" bestFit="1" customWidth="1"/>
    <col min="14" max="14" width="7.75" bestFit="1" customWidth="1"/>
    <col min="15" max="15" width="9.75" bestFit="1" customWidth="1"/>
    <col min="16" max="17" width="7.625" customWidth="1"/>
    <col min="18" max="18" width="9.625" bestFit="1" customWidth="1"/>
    <col min="19" max="27" width="7.625" customWidth="1"/>
  </cols>
  <sheetData>
    <row r="1" spans="1:27" ht="47.25" thickBot="1">
      <c r="A1" s="75" t="s">
        <v>59</v>
      </c>
      <c r="B1" s="1" t="s">
        <v>58</v>
      </c>
      <c r="C1" s="2"/>
      <c r="D1" s="2"/>
      <c r="E1" s="2"/>
      <c r="F1" s="2"/>
      <c r="G1" s="2"/>
      <c r="H1" s="1"/>
      <c r="I1" s="1" t="s">
        <v>0</v>
      </c>
      <c r="J1" s="2"/>
      <c r="K1" s="2"/>
      <c r="L1" s="2"/>
      <c r="M1" s="2"/>
      <c r="N1" s="2"/>
      <c r="O1" s="2"/>
      <c r="P1" s="2"/>
      <c r="Q1" s="83" t="s">
        <v>57</v>
      </c>
      <c r="R1" s="84"/>
      <c r="S1" s="2"/>
      <c r="T1" s="2"/>
      <c r="U1" s="2"/>
      <c r="V1" s="2"/>
      <c r="W1" s="2"/>
      <c r="X1" s="2"/>
      <c r="Y1" s="2"/>
      <c r="Z1" s="2"/>
      <c r="AA1" s="2"/>
    </row>
    <row r="2" spans="1:27" ht="15.75" thickBot="1">
      <c r="A2" s="74">
        <v>0.1</v>
      </c>
      <c r="B2" s="64">
        <v>7.4999999999999997E-2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2"/>
      <c r="Q2" s="68" t="s">
        <v>51</v>
      </c>
      <c r="R2" s="71">
        <f>C116</f>
        <v>3473.4437500000008</v>
      </c>
      <c r="S2" s="2"/>
      <c r="T2" s="2"/>
      <c r="U2" s="2"/>
      <c r="V2" s="2"/>
      <c r="W2" s="2"/>
      <c r="X2" s="2"/>
      <c r="Y2" s="2"/>
      <c r="Z2" s="2"/>
      <c r="AA2" s="2"/>
    </row>
    <row r="3" spans="1:27" ht="15.75" thickBot="1">
      <c r="A3" s="74">
        <v>0.1</v>
      </c>
      <c r="B3" s="64">
        <v>7.4999999999999997E-2</v>
      </c>
      <c r="C3" s="4">
        <v>1</v>
      </c>
      <c r="D3" s="4">
        <v>220</v>
      </c>
      <c r="E3" s="4">
        <v>1</v>
      </c>
      <c r="F3" s="4">
        <v>0.75</v>
      </c>
      <c r="G3" s="4">
        <f>B2</f>
        <v>7.4999999999999997E-2</v>
      </c>
      <c r="H3" s="4">
        <f t="shared" ref="H3:H14" si="0">F3*G3</f>
        <v>5.6249999999999994E-2</v>
      </c>
      <c r="I3" s="4">
        <v>0.5</v>
      </c>
      <c r="J3" s="4">
        <f t="shared" ref="J3:J21" si="1">H3*I3</f>
        <v>2.8124999999999997E-2</v>
      </c>
      <c r="K3" s="4"/>
      <c r="L3" s="4"/>
      <c r="M3" s="4"/>
      <c r="N3" s="4"/>
      <c r="O3" s="4"/>
      <c r="P3" s="2"/>
      <c r="Q3" s="69" t="s">
        <v>52</v>
      </c>
      <c r="R3" s="72">
        <f>C234</f>
        <v>24036.250000000004</v>
      </c>
      <c r="S3" s="2"/>
      <c r="T3" s="2"/>
      <c r="U3" s="2"/>
      <c r="V3" s="2"/>
      <c r="W3" s="2"/>
      <c r="X3" s="2"/>
      <c r="Y3" s="2"/>
      <c r="Z3" s="2"/>
      <c r="AA3" s="2"/>
    </row>
    <row r="4" spans="1:27" ht="15.75" thickBot="1">
      <c r="A4" s="74">
        <v>0.1</v>
      </c>
      <c r="B4" s="64">
        <v>7.4999999999999997E-2</v>
      </c>
      <c r="C4" s="4"/>
      <c r="D4" s="4"/>
      <c r="E4" s="4">
        <v>3</v>
      </c>
      <c r="F4" s="4">
        <v>0.8</v>
      </c>
      <c r="G4" s="4">
        <f t="shared" ref="G4:G8" si="2">B3</f>
        <v>7.4999999999999997E-2</v>
      </c>
      <c r="H4" s="4">
        <f t="shared" si="0"/>
        <v>0.06</v>
      </c>
      <c r="I4" s="4">
        <v>0.5</v>
      </c>
      <c r="J4" s="4">
        <f t="shared" si="1"/>
        <v>0.03</v>
      </c>
      <c r="K4" s="4"/>
      <c r="L4" s="4"/>
      <c r="M4" s="4"/>
      <c r="N4" s="4"/>
      <c r="O4" s="4"/>
      <c r="P4" s="2"/>
      <c r="Q4" s="70" t="s">
        <v>53</v>
      </c>
      <c r="R4" s="73">
        <f>C352</f>
        <v>5332.6937500000004</v>
      </c>
      <c r="S4" s="2"/>
      <c r="T4" s="2"/>
      <c r="U4" s="2"/>
      <c r="V4" s="2"/>
      <c r="W4" s="2"/>
      <c r="X4" s="2"/>
      <c r="Y4" s="2"/>
      <c r="Z4" s="2"/>
      <c r="AA4" s="2"/>
    </row>
    <row r="5" spans="1:27" ht="15.75" thickBot="1">
      <c r="A5" s="74">
        <v>0.1</v>
      </c>
      <c r="B5" s="64">
        <v>7.4999999999999997E-2</v>
      </c>
      <c r="C5" s="4"/>
      <c r="D5" s="4"/>
      <c r="E5" s="4">
        <v>5</v>
      </c>
      <c r="F5" s="4">
        <v>0.8</v>
      </c>
      <c r="G5" s="4">
        <f t="shared" si="2"/>
        <v>7.4999999999999997E-2</v>
      </c>
      <c r="H5" s="4">
        <f t="shared" si="0"/>
        <v>0.06</v>
      </c>
      <c r="I5" s="4">
        <v>0.5</v>
      </c>
      <c r="J5" s="4">
        <f t="shared" si="1"/>
        <v>0.03</v>
      </c>
      <c r="K5" s="4"/>
      <c r="L5" s="4"/>
      <c r="M5" s="4"/>
      <c r="N5" s="4"/>
      <c r="O5" s="4"/>
      <c r="P5" s="2"/>
      <c r="Q5" s="69" t="s">
        <v>54</v>
      </c>
      <c r="R5" s="72">
        <f>C471</f>
        <v>5859.09375</v>
      </c>
      <c r="S5" s="2"/>
      <c r="T5" s="2"/>
      <c r="U5" s="2"/>
      <c r="V5" s="2"/>
      <c r="W5" s="2"/>
      <c r="X5" s="2"/>
      <c r="Y5" s="2"/>
      <c r="Z5" s="2"/>
      <c r="AA5" s="2"/>
    </row>
    <row r="6" spans="1:27" ht="15.75" thickBot="1">
      <c r="A6" s="74">
        <v>0.1</v>
      </c>
      <c r="B6" s="64">
        <v>7.4999999999999997E-2</v>
      </c>
      <c r="C6" s="4"/>
      <c r="D6" s="4"/>
      <c r="E6" s="4">
        <v>7</v>
      </c>
      <c r="F6" s="4">
        <v>0.75</v>
      </c>
      <c r="G6" s="4">
        <f t="shared" si="2"/>
        <v>7.4999999999999997E-2</v>
      </c>
      <c r="H6" s="4">
        <f t="shared" si="0"/>
        <v>5.6249999999999994E-2</v>
      </c>
      <c r="I6" s="4">
        <v>0.5</v>
      </c>
      <c r="J6" s="4">
        <f t="shared" si="1"/>
        <v>2.8124999999999997E-2</v>
      </c>
      <c r="K6" s="4"/>
      <c r="L6" s="4"/>
      <c r="M6" s="4"/>
      <c r="N6" s="4"/>
      <c r="O6" s="4"/>
      <c r="P6" s="2"/>
      <c r="Q6" s="70" t="s">
        <v>55</v>
      </c>
      <c r="R6" s="73">
        <f>C590</f>
        <v>3473.4437500000008</v>
      </c>
      <c r="S6" s="2"/>
      <c r="T6" s="2"/>
      <c r="U6" s="2"/>
      <c r="V6" s="2"/>
      <c r="W6" s="2"/>
      <c r="X6" s="2"/>
      <c r="Y6" s="2"/>
      <c r="Z6" s="2"/>
      <c r="AA6" s="2"/>
    </row>
    <row r="7" spans="1:27" ht="15.75" thickBot="1">
      <c r="A7" s="74">
        <v>0.1</v>
      </c>
      <c r="B7" s="64">
        <v>7.4999999999999997E-2</v>
      </c>
      <c r="C7" s="4"/>
      <c r="D7" s="4"/>
      <c r="E7" s="4">
        <v>10</v>
      </c>
      <c r="F7" s="4">
        <v>0.6</v>
      </c>
      <c r="G7" s="4">
        <f t="shared" si="2"/>
        <v>7.4999999999999997E-2</v>
      </c>
      <c r="H7" s="4">
        <f t="shared" si="0"/>
        <v>4.4999999999999998E-2</v>
      </c>
      <c r="I7" s="4">
        <v>0.5</v>
      </c>
      <c r="J7" s="4">
        <f t="shared" si="1"/>
        <v>2.2499999999999999E-2</v>
      </c>
      <c r="K7" s="4"/>
      <c r="L7" s="4"/>
      <c r="M7" s="4"/>
      <c r="N7" s="4"/>
      <c r="O7" s="4"/>
      <c r="P7" s="2"/>
      <c r="Q7" s="69" t="s">
        <v>56</v>
      </c>
      <c r="R7" s="72">
        <f>C709</f>
        <v>12054.515624999998</v>
      </c>
      <c r="S7" s="2"/>
      <c r="T7" s="2"/>
      <c r="U7" s="2"/>
      <c r="V7" s="2"/>
      <c r="W7" s="2"/>
      <c r="X7" s="2"/>
      <c r="Y7" s="2"/>
      <c r="Z7" s="2"/>
      <c r="AA7" s="2"/>
    </row>
    <row r="8" spans="1:27">
      <c r="A8" s="74">
        <v>0.1</v>
      </c>
      <c r="B8" s="64">
        <v>7.4999999999999997E-2</v>
      </c>
      <c r="C8" s="4"/>
      <c r="D8" s="4"/>
      <c r="E8" s="4">
        <v>2</v>
      </c>
      <c r="F8" s="4">
        <v>0.6</v>
      </c>
      <c r="G8" s="4">
        <f t="shared" si="2"/>
        <v>7.4999999999999997E-2</v>
      </c>
      <c r="H8" s="4">
        <f t="shared" si="0"/>
        <v>4.4999999999999998E-2</v>
      </c>
      <c r="I8" s="4">
        <v>3</v>
      </c>
      <c r="J8" s="4">
        <f t="shared" si="1"/>
        <v>0.13500000000000001</v>
      </c>
      <c r="K8" s="4"/>
      <c r="L8" s="4"/>
      <c r="M8" s="4"/>
      <c r="N8" s="4"/>
      <c r="O8" s="4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74">
        <v>0.1</v>
      </c>
      <c r="B9" s="64">
        <v>7.4999999999999997E-2</v>
      </c>
      <c r="C9" s="4"/>
      <c r="D9" s="4"/>
      <c r="E9" s="4">
        <v>4</v>
      </c>
      <c r="F9" s="4">
        <v>0.75</v>
      </c>
      <c r="G9" s="4">
        <v>0</v>
      </c>
      <c r="H9" s="4">
        <f t="shared" si="0"/>
        <v>0</v>
      </c>
      <c r="I9" s="4">
        <v>0.5</v>
      </c>
      <c r="J9" s="4">
        <f t="shared" si="1"/>
        <v>0</v>
      </c>
      <c r="K9" s="4"/>
      <c r="L9" s="4"/>
      <c r="M9" s="4"/>
      <c r="N9" s="4"/>
      <c r="O9" s="4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>
      <c r="A10" s="74">
        <v>0.1</v>
      </c>
      <c r="B10" s="64">
        <v>7.4999999999999997E-2</v>
      </c>
      <c r="C10" s="4"/>
      <c r="D10" s="4"/>
      <c r="E10" s="4">
        <v>6</v>
      </c>
      <c r="F10" s="4">
        <v>0.6</v>
      </c>
      <c r="G10" s="4">
        <v>0</v>
      </c>
      <c r="H10" s="4">
        <f t="shared" si="0"/>
        <v>0</v>
      </c>
      <c r="I10" s="4">
        <v>0.5</v>
      </c>
      <c r="J10" s="4">
        <f t="shared" si="1"/>
        <v>0</v>
      </c>
      <c r="K10" s="4"/>
      <c r="L10" s="4"/>
      <c r="M10" s="4"/>
      <c r="N10" s="4"/>
      <c r="O10" s="4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>
      <c r="A11" s="74">
        <v>0.1</v>
      </c>
      <c r="B11" s="64">
        <v>7.4999999999999997E-2</v>
      </c>
      <c r="C11" s="4"/>
      <c r="D11" s="4"/>
      <c r="E11" s="4">
        <v>8</v>
      </c>
      <c r="F11" s="4">
        <v>0.8</v>
      </c>
      <c r="G11" s="4">
        <v>0</v>
      </c>
      <c r="H11" s="4">
        <f t="shared" si="0"/>
        <v>0</v>
      </c>
      <c r="I11" s="4">
        <v>0.5</v>
      </c>
      <c r="J11" s="4">
        <f t="shared" si="1"/>
        <v>0</v>
      </c>
      <c r="K11" s="4"/>
      <c r="L11" s="4"/>
      <c r="M11" s="4"/>
      <c r="N11" s="4"/>
      <c r="O11" s="4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74">
        <v>0.1</v>
      </c>
      <c r="B12" s="64">
        <v>7.4999999999999997E-2</v>
      </c>
      <c r="C12" s="4"/>
      <c r="D12" s="4"/>
      <c r="E12" s="4">
        <v>9</v>
      </c>
      <c r="F12" s="4">
        <v>0.75</v>
      </c>
      <c r="G12" s="4">
        <v>0</v>
      </c>
      <c r="H12" s="4">
        <f t="shared" si="0"/>
        <v>0</v>
      </c>
      <c r="I12" s="4">
        <v>0.5</v>
      </c>
      <c r="J12" s="4">
        <f t="shared" si="1"/>
        <v>0</v>
      </c>
      <c r="K12" s="4"/>
      <c r="L12" s="4"/>
      <c r="M12" s="4"/>
      <c r="N12" s="4"/>
      <c r="O12" s="4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74">
        <v>0.1</v>
      </c>
      <c r="B13" s="64">
        <v>7.4999999999999997E-2</v>
      </c>
      <c r="C13" s="4"/>
      <c r="D13" s="4"/>
      <c r="E13" s="4">
        <v>11</v>
      </c>
      <c r="F13" s="4">
        <v>0.8</v>
      </c>
      <c r="G13" s="4">
        <v>0</v>
      </c>
      <c r="H13" s="4">
        <f t="shared" si="0"/>
        <v>0</v>
      </c>
      <c r="I13" s="4">
        <v>0.5</v>
      </c>
      <c r="J13" s="4">
        <f t="shared" si="1"/>
        <v>0</v>
      </c>
      <c r="K13" s="4"/>
      <c r="L13" s="4"/>
      <c r="M13" s="4"/>
      <c r="N13" s="4"/>
      <c r="O13" s="4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A14" s="74">
        <v>0.1</v>
      </c>
      <c r="B14" s="64">
        <v>7.4999999999999997E-2</v>
      </c>
      <c r="C14" s="4"/>
      <c r="D14" s="4"/>
      <c r="E14" s="4">
        <v>12</v>
      </c>
      <c r="F14" s="4">
        <v>0.75</v>
      </c>
      <c r="G14" s="4">
        <v>0</v>
      </c>
      <c r="H14" s="4">
        <f t="shared" si="0"/>
        <v>0</v>
      </c>
      <c r="I14" s="4">
        <v>0.5</v>
      </c>
      <c r="J14" s="4">
        <f t="shared" si="1"/>
        <v>0</v>
      </c>
      <c r="K14" s="4"/>
      <c r="L14" s="4"/>
      <c r="M14" s="4"/>
      <c r="N14" s="4"/>
      <c r="O14" s="4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74">
        <v>0.1</v>
      </c>
      <c r="B15" s="64">
        <v>7.4999999999999997E-2</v>
      </c>
      <c r="C15" s="4"/>
      <c r="D15" s="4"/>
      <c r="E15" s="4" t="s">
        <v>15</v>
      </c>
      <c r="F15" s="4"/>
      <c r="G15" s="4"/>
      <c r="H15" s="4">
        <f>A2</f>
        <v>0.1</v>
      </c>
      <c r="I15" s="4">
        <v>10</v>
      </c>
      <c r="J15" s="4">
        <f t="shared" si="1"/>
        <v>1</v>
      </c>
      <c r="K15" s="4"/>
      <c r="L15" s="4"/>
      <c r="M15" s="4"/>
      <c r="N15" s="4"/>
      <c r="O15" s="4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A16" s="74">
        <v>0.1</v>
      </c>
      <c r="B16" s="64">
        <v>7.4999999999999997E-2</v>
      </c>
      <c r="C16" s="4"/>
      <c r="D16" s="4"/>
      <c r="E16" s="4" t="s">
        <v>15</v>
      </c>
      <c r="F16" s="4"/>
      <c r="G16" s="4"/>
      <c r="H16" s="4">
        <v>0</v>
      </c>
      <c r="I16" s="4">
        <v>0</v>
      </c>
      <c r="J16" s="4">
        <f t="shared" si="1"/>
        <v>0</v>
      </c>
      <c r="K16" s="4"/>
      <c r="L16" s="4"/>
      <c r="M16" s="4"/>
      <c r="N16" s="4"/>
      <c r="O16" s="4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>
      <c r="A17" s="74">
        <v>0.1</v>
      </c>
      <c r="B17" s="64">
        <v>7.4999999999999997E-2</v>
      </c>
      <c r="C17" s="4"/>
      <c r="D17" s="4"/>
      <c r="E17" s="4" t="s">
        <v>15</v>
      </c>
      <c r="F17" s="4"/>
      <c r="G17" s="4"/>
      <c r="H17" s="4">
        <v>0</v>
      </c>
      <c r="I17" s="4">
        <v>0</v>
      </c>
      <c r="J17" s="4">
        <f t="shared" si="1"/>
        <v>0</v>
      </c>
      <c r="K17" s="4"/>
      <c r="L17" s="4"/>
      <c r="M17" s="4"/>
      <c r="N17" s="4"/>
      <c r="O17" s="4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>
      <c r="A18" s="74">
        <v>0.1</v>
      </c>
      <c r="B18" s="64">
        <v>7.4999999999999997E-2</v>
      </c>
      <c r="C18" s="4"/>
      <c r="D18" s="4"/>
      <c r="E18" s="4" t="s">
        <v>15</v>
      </c>
      <c r="F18" s="4"/>
      <c r="G18" s="4"/>
      <c r="H18" s="4">
        <v>0</v>
      </c>
      <c r="I18" s="4">
        <v>0</v>
      </c>
      <c r="J18" s="4">
        <f t="shared" si="1"/>
        <v>0</v>
      </c>
      <c r="K18" s="4"/>
      <c r="L18" s="4"/>
      <c r="M18" s="4"/>
      <c r="N18" s="4"/>
      <c r="O18" s="4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>
      <c r="A19" s="74">
        <v>0.1</v>
      </c>
      <c r="B19" s="64">
        <v>7.4999999999999997E-2</v>
      </c>
      <c r="C19" s="4"/>
      <c r="D19" s="4"/>
      <c r="E19" s="4" t="s">
        <v>15</v>
      </c>
      <c r="F19" s="4"/>
      <c r="G19" s="4"/>
      <c r="H19" s="4">
        <v>0</v>
      </c>
      <c r="I19" s="4">
        <v>0</v>
      </c>
      <c r="J19" s="4">
        <f t="shared" si="1"/>
        <v>0</v>
      </c>
      <c r="K19" s="4"/>
      <c r="L19" s="4"/>
      <c r="M19" s="4"/>
      <c r="N19" s="4"/>
      <c r="O19" s="4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74">
        <v>0.1</v>
      </c>
      <c r="B20" s="64">
        <v>7.4999999999999997E-2</v>
      </c>
      <c r="C20" s="4"/>
      <c r="D20" s="4"/>
      <c r="E20" s="4" t="s">
        <v>15</v>
      </c>
      <c r="F20" s="4"/>
      <c r="G20" s="4"/>
      <c r="H20" s="4">
        <v>0</v>
      </c>
      <c r="I20" s="4">
        <v>0</v>
      </c>
      <c r="J20" s="4">
        <f t="shared" si="1"/>
        <v>0</v>
      </c>
      <c r="K20" s="4"/>
      <c r="L20" s="4"/>
      <c r="M20" s="4"/>
      <c r="N20" s="4"/>
      <c r="O20" s="4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74">
        <v>0.1</v>
      </c>
      <c r="B21" s="64">
        <v>7.4999999999999997E-2</v>
      </c>
      <c r="C21" s="4"/>
      <c r="D21" s="4"/>
      <c r="E21" s="4" t="s">
        <v>15</v>
      </c>
      <c r="F21" s="4"/>
      <c r="G21" s="4"/>
      <c r="H21" s="4">
        <v>0</v>
      </c>
      <c r="I21" s="4">
        <v>0</v>
      </c>
      <c r="J21" s="4">
        <f t="shared" si="1"/>
        <v>0</v>
      </c>
      <c r="K21" s="4"/>
      <c r="L21" s="4"/>
      <c r="M21" s="4"/>
      <c r="N21" s="4"/>
      <c r="O21" s="4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>
      <c r="A22" s="74">
        <v>0.1</v>
      </c>
      <c r="B22" s="64">
        <v>7.4999999999999997E-2</v>
      </c>
      <c r="C22" s="5"/>
      <c r="D22" s="5"/>
      <c r="E22" s="5" t="s">
        <v>14</v>
      </c>
      <c r="F22" s="5"/>
      <c r="G22" s="5"/>
      <c r="H22" s="5">
        <f>SUM(H3:H21)</f>
        <v>0.42249999999999999</v>
      </c>
      <c r="I22" s="5"/>
      <c r="J22" s="5">
        <f>SUM(J3:J21)</f>
        <v>1.2737499999999999</v>
      </c>
      <c r="K22" s="5">
        <f>J22/H22</f>
        <v>3.0147928994082838</v>
      </c>
      <c r="L22" s="5">
        <v>0.54500000000000004</v>
      </c>
      <c r="M22" s="5">
        <f>L22*J22</f>
        <v>0.69419375000000005</v>
      </c>
      <c r="N22" s="5">
        <f>H22*D3</f>
        <v>92.95</v>
      </c>
      <c r="O22" s="5">
        <f>J22*D3</f>
        <v>280.22499999999997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>
      <c r="B23" s="2"/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3" t="s">
        <v>8</v>
      </c>
      <c r="K23" s="3" t="s">
        <v>9</v>
      </c>
      <c r="L23" s="3" t="s">
        <v>10</v>
      </c>
      <c r="M23" s="3" t="s">
        <v>11</v>
      </c>
      <c r="N23" s="3" t="s">
        <v>12</v>
      </c>
      <c r="O23" s="3" t="s">
        <v>13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B24" s="2"/>
      <c r="C24" s="4">
        <v>2</v>
      </c>
      <c r="D24" s="4">
        <v>220</v>
      </c>
      <c r="E24" s="4">
        <v>1</v>
      </c>
      <c r="F24" s="4">
        <v>0.75</v>
      </c>
      <c r="G24" s="4">
        <f>B2</f>
        <v>7.4999999999999997E-2</v>
      </c>
      <c r="H24" s="4">
        <f t="shared" ref="H24:H35" si="3">F24*G24</f>
        <v>5.6249999999999994E-2</v>
      </c>
      <c r="I24" s="4">
        <v>0.5</v>
      </c>
      <c r="J24" s="4">
        <f t="shared" ref="J24:J42" si="4">H24*I24</f>
        <v>2.8124999999999997E-2</v>
      </c>
      <c r="K24" s="4"/>
      <c r="L24" s="4"/>
      <c r="M24" s="4"/>
      <c r="N24" s="4"/>
      <c r="O24" s="4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B25" s="2"/>
      <c r="C25" s="4"/>
      <c r="D25" s="4"/>
      <c r="E25" s="4">
        <v>3</v>
      </c>
      <c r="F25" s="4">
        <v>0.8</v>
      </c>
      <c r="G25" s="4">
        <f t="shared" ref="G25:G28" si="5">B3</f>
        <v>7.4999999999999997E-2</v>
      </c>
      <c r="H25" s="4">
        <f t="shared" si="3"/>
        <v>0.06</v>
      </c>
      <c r="I25" s="4">
        <v>0.5</v>
      </c>
      <c r="J25" s="4">
        <f t="shared" si="4"/>
        <v>0.03</v>
      </c>
      <c r="K25" s="4"/>
      <c r="L25" s="4"/>
      <c r="M25" s="4"/>
      <c r="N25" s="4"/>
      <c r="O25" s="4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>
      <c r="B26" s="2"/>
      <c r="C26" s="4"/>
      <c r="D26" s="4"/>
      <c r="E26" s="4">
        <v>5</v>
      </c>
      <c r="F26" s="4">
        <v>0.8</v>
      </c>
      <c r="G26" s="4">
        <f t="shared" si="5"/>
        <v>7.4999999999999997E-2</v>
      </c>
      <c r="H26" s="4">
        <f t="shared" si="3"/>
        <v>0.06</v>
      </c>
      <c r="I26" s="4">
        <v>0.5</v>
      </c>
      <c r="J26" s="4">
        <f t="shared" si="4"/>
        <v>0.03</v>
      </c>
      <c r="K26" s="4"/>
      <c r="L26" s="4"/>
      <c r="M26" s="4"/>
      <c r="N26" s="4"/>
      <c r="O26" s="4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>
      <c r="B27" s="2"/>
      <c r="C27" s="4"/>
      <c r="D27" s="4"/>
      <c r="E27" s="4">
        <v>7</v>
      </c>
      <c r="F27" s="4">
        <v>0.75</v>
      </c>
      <c r="G27" s="4">
        <f t="shared" si="5"/>
        <v>7.4999999999999997E-2</v>
      </c>
      <c r="H27" s="4">
        <f t="shared" si="3"/>
        <v>5.6249999999999994E-2</v>
      </c>
      <c r="I27" s="4">
        <v>0.5</v>
      </c>
      <c r="J27" s="4">
        <f t="shared" si="4"/>
        <v>2.8124999999999997E-2</v>
      </c>
      <c r="K27" s="4"/>
      <c r="L27" s="4"/>
      <c r="M27" s="4"/>
      <c r="N27" s="4"/>
      <c r="O27" s="4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B28" s="2"/>
      <c r="C28" s="4"/>
      <c r="D28" s="4"/>
      <c r="E28" s="4">
        <v>10</v>
      </c>
      <c r="F28" s="4">
        <v>0.6</v>
      </c>
      <c r="G28" s="4">
        <f t="shared" si="5"/>
        <v>7.4999999999999997E-2</v>
      </c>
      <c r="H28" s="4">
        <f t="shared" si="3"/>
        <v>4.4999999999999998E-2</v>
      </c>
      <c r="I28" s="4">
        <v>0.5</v>
      </c>
      <c r="J28" s="4">
        <f t="shared" si="4"/>
        <v>2.2499999999999999E-2</v>
      </c>
      <c r="K28" s="4"/>
      <c r="L28" s="4"/>
      <c r="M28" s="4"/>
      <c r="N28" s="4"/>
      <c r="O28" s="4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>
      <c r="B29" s="2"/>
      <c r="C29" s="4"/>
      <c r="D29" s="4"/>
      <c r="E29" s="4">
        <v>2</v>
      </c>
      <c r="F29" s="4">
        <v>0.6</v>
      </c>
      <c r="G29" s="4">
        <v>0</v>
      </c>
      <c r="H29" s="4">
        <f t="shared" si="3"/>
        <v>0</v>
      </c>
      <c r="I29" s="4">
        <v>0.5</v>
      </c>
      <c r="J29" s="4">
        <f t="shared" si="4"/>
        <v>0</v>
      </c>
      <c r="K29" s="4"/>
      <c r="L29" s="4"/>
      <c r="M29" s="4"/>
      <c r="N29" s="4"/>
      <c r="O29" s="4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>
      <c r="B30" s="2"/>
      <c r="C30" s="4"/>
      <c r="D30" s="4"/>
      <c r="E30" s="4">
        <v>4</v>
      </c>
      <c r="F30" s="4">
        <v>0.75</v>
      </c>
      <c r="G30" s="4">
        <f>B2</f>
        <v>7.4999999999999997E-2</v>
      </c>
      <c r="H30" s="4">
        <f t="shared" si="3"/>
        <v>5.6249999999999994E-2</v>
      </c>
      <c r="I30" s="4">
        <v>3</v>
      </c>
      <c r="J30" s="4">
        <f t="shared" si="4"/>
        <v>0.16874999999999998</v>
      </c>
      <c r="K30" s="4"/>
      <c r="L30" s="4"/>
      <c r="M30" s="4"/>
      <c r="N30" s="4"/>
      <c r="O30" s="4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>
      <c r="B31" s="2"/>
      <c r="C31" s="4"/>
      <c r="D31" s="4"/>
      <c r="E31" s="4">
        <v>6</v>
      </c>
      <c r="F31" s="4">
        <v>0.6</v>
      </c>
      <c r="G31" s="4">
        <v>0</v>
      </c>
      <c r="H31" s="4">
        <f t="shared" si="3"/>
        <v>0</v>
      </c>
      <c r="I31" s="4">
        <v>0.5</v>
      </c>
      <c r="J31" s="4">
        <f t="shared" si="4"/>
        <v>0</v>
      </c>
      <c r="K31" s="4"/>
      <c r="L31" s="4"/>
      <c r="M31" s="4"/>
      <c r="N31" s="4"/>
      <c r="O31" s="4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B32" s="2"/>
      <c r="C32" s="4"/>
      <c r="D32" s="4"/>
      <c r="E32" s="4">
        <v>8</v>
      </c>
      <c r="F32" s="4">
        <v>0.8</v>
      </c>
      <c r="G32" s="4">
        <v>0</v>
      </c>
      <c r="H32" s="4">
        <f t="shared" si="3"/>
        <v>0</v>
      </c>
      <c r="I32" s="4">
        <v>0.5</v>
      </c>
      <c r="J32" s="4">
        <f t="shared" si="4"/>
        <v>0</v>
      </c>
      <c r="K32" s="4"/>
      <c r="L32" s="4"/>
      <c r="M32" s="4"/>
      <c r="N32" s="4"/>
      <c r="O32" s="4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2:27" ht="15.75" customHeight="1">
      <c r="B33" s="2"/>
      <c r="C33" s="4"/>
      <c r="D33" s="4"/>
      <c r="E33" s="4">
        <v>9</v>
      </c>
      <c r="F33" s="4">
        <v>0.75</v>
      </c>
      <c r="G33" s="4">
        <v>0</v>
      </c>
      <c r="H33" s="4">
        <f t="shared" si="3"/>
        <v>0</v>
      </c>
      <c r="I33" s="4">
        <v>0.5</v>
      </c>
      <c r="J33" s="4">
        <f t="shared" si="4"/>
        <v>0</v>
      </c>
      <c r="K33" s="4"/>
      <c r="L33" s="4"/>
      <c r="M33" s="4"/>
      <c r="N33" s="4"/>
      <c r="O33" s="4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2:27" ht="15.75" customHeight="1">
      <c r="B34" s="2"/>
      <c r="C34" s="4"/>
      <c r="D34" s="4"/>
      <c r="E34" s="4">
        <v>11</v>
      </c>
      <c r="F34" s="4">
        <v>0.8</v>
      </c>
      <c r="G34" s="4">
        <v>0</v>
      </c>
      <c r="H34" s="4">
        <f t="shared" si="3"/>
        <v>0</v>
      </c>
      <c r="I34" s="4">
        <v>0.5</v>
      </c>
      <c r="J34" s="4">
        <f t="shared" si="4"/>
        <v>0</v>
      </c>
      <c r="K34" s="4"/>
      <c r="L34" s="4"/>
      <c r="M34" s="4"/>
      <c r="N34" s="4"/>
      <c r="O34" s="4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2:27" ht="15.75" customHeight="1">
      <c r="B35" s="2"/>
      <c r="C35" s="4"/>
      <c r="D35" s="4"/>
      <c r="E35" s="4">
        <v>12</v>
      </c>
      <c r="F35" s="4">
        <v>0.75</v>
      </c>
      <c r="G35" s="4">
        <v>0</v>
      </c>
      <c r="H35" s="4">
        <f t="shared" si="3"/>
        <v>0</v>
      </c>
      <c r="I35" s="4">
        <v>0.5</v>
      </c>
      <c r="J35" s="4">
        <f t="shared" si="4"/>
        <v>0</v>
      </c>
      <c r="K35" s="4"/>
      <c r="L35" s="4"/>
      <c r="M35" s="4"/>
      <c r="N35" s="4"/>
      <c r="O35" s="4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2:27" ht="15.75" customHeight="1">
      <c r="B36" s="2"/>
      <c r="C36" s="4"/>
      <c r="D36" s="4"/>
      <c r="E36" s="4" t="s">
        <v>15</v>
      </c>
      <c r="F36" s="4"/>
      <c r="G36" s="4"/>
      <c r="H36" s="4">
        <f>A2</f>
        <v>0.1</v>
      </c>
      <c r="I36" s="4">
        <v>10</v>
      </c>
      <c r="J36" s="4">
        <f t="shared" si="4"/>
        <v>1</v>
      </c>
      <c r="K36" s="4" t="s">
        <v>25</v>
      </c>
      <c r="L36" s="4"/>
      <c r="M36" s="4"/>
      <c r="N36" s="4"/>
      <c r="O36" s="4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2:27" ht="15.75" customHeight="1">
      <c r="B37" s="2"/>
      <c r="C37" s="4"/>
      <c r="D37" s="4"/>
      <c r="E37" s="4" t="s">
        <v>15</v>
      </c>
      <c r="F37" s="4"/>
      <c r="G37" s="4"/>
      <c r="H37" s="4">
        <v>0</v>
      </c>
      <c r="I37" s="4">
        <v>0</v>
      </c>
      <c r="J37" s="4">
        <f t="shared" si="4"/>
        <v>0</v>
      </c>
      <c r="K37" s="4"/>
      <c r="L37" s="4"/>
      <c r="M37" s="4"/>
      <c r="N37" s="4"/>
      <c r="O37" s="4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2:27" ht="15.75" customHeight="1">
      <c r="B38" s="2"/>
      <c r="C38" s="4"/>
      <c r="D38" s="4"/>
      <c r="E38" s="4" t="s">
        <v>15</v>
      </c>
      <c r="F38" s="4"/>
      <c r="G38" s="4"/>
      <c r="H38" s="4">
        <v>0</v>
      </c>
      <c r="I38" s="4">
        <v>0</v>
      </c>
      <c r="J38" s="4">
        <f t="shared" si="4"/>
        <v>0</v>
      </c>
      <c r="K38" s="4"/>
      <c r="L38" s="4"/>
      <c r="M38" s="4"/>
      <c r="N38" s="4"/>
      <c r="O38" s="4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2:27" ht="15.75" customHeight="1">
      <c r="B39" s="2"/>
      <c r="C39" s="4"/>
      <c r="D39" s="4"/>
      <c r="E39" s="4" t="s">
        <v>15</v>
      </c>
      <c r="F39" s="4"/>
      <c r="G39" s="4"/>
      <c r="H39" s="4">
        <v>0</v>
      </c>
      <c r="I39" s="4">
        <v>0</v>
      </c>
      <c r="J39" s="4">
        <f t="shared" si="4"/>
        <v>0</v>
      </c>
      <c r="K39" s="4"/>
      <c r="L39" s="4"/>
      <c r="M39" s="4"/>
      <c r="N39" s="4"/>
      <c r="O39" s="4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2:27" ht="15.75" customHeight="1">
      <c r="B40" s="2"/>
      <c r="C40" s="4"/>
      <c r="D40" s="4"/>
      <c r="E40" s="4" t="s">
        <v>15</v>
      </c>
      <c r="F40" s="4"/>
      <c r="G40" s="4"/>
      <c r="H40" s="4">
        <v>0</v>
      </c>
      <c r="I40" s="4">
        <v>0</v>
      </c>
      <c r="J40" s="4">
        <f t="shared" si="4"/>
        <v>0</v>
      </c>
      <c r="K40" s="4"/>
      <c r="L40" s="4"/>
      <c r="M40" s="4"/>
      <c r="N40" s="4"/>
      <c r="O40" s="4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2:27" ht="15.75" customHeight="1">
      <c r="B41" s="2"/>
      <c r="C41" s="4"/>
      <c r="D41" s="4"/>
      <c r="E41" s="4" t="s">
        <v>15</v>
      </c>
      <c r="F41" s="4"/>
      <c r="G41" s="4"/>
      <c r="H41" s="4">
        <v>0</v>
      </c>
      <c r="I41" s="4">
        <v>0</v>
      </c>
      <c r="J41" s="4">
        <f t="shared" si="4"/>
        <v>0</v>
      </c>
      <c r="K41" s="4"/>
      <c r="L41" s="4"/>
      <c r="M41" s="4"/>
      <c r="N41" s="4"/>
      <c r="O41" s="4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2:27" ht="15.75" customHeight="1">
      <c r="B42" s="2"/>
      <c r="C42" s="4"/>
      <c r="D42" s="4"/>
      <c r="E42" s="4" t="s">
        <v>15</v>
      </c>
      <c r="F42" s="4"/>
      <c r="G42" s="4"/>
      <c r="H42" s="4">
        <v>0</v>
      </c>
      <c r="I42" s="4">
        <v>0</v>
      </c>
      <c r="J42" s="4">
        <f t="shared" si="4"/>
        <v>0</v>
      </c>
      <c r="K42" s="4"/>
      <c r="L42" s="4"/>
      <c r="M42" s="4"/>
      <c r="N42" s="4"/>
      <c r="O42" s="4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2:27" ht="15.75" customHeight="1">
      <c r="B43" s="2"/>
      <c r="C43" s="5"/>
      <c r="D43" s="5"/>
      <c r="E43" s="5" t="s">
        <v>14</v>
      </c>
      <c r="F43" s="5"/>
      <c r="G43" s="5"/>
      <c r="H43" s="5">
        <f>SUM(H24:H42)</f>
        <v>0.43374999999999997</v>
      </c>
      <c r="I43" s="5"/>
      <c r="J43" s="5">
        <f>SUM(J24:J42)</f>
        <v>1.3075000000000001</v>
      </c>
      <c r="K43" s="5">
        <f>J43/H43</f>
        <v>3.0144092219020178</v>
      </c>
      <c r="L43" s="5">
        <v>0.54500000000000004</v>
      </c>
      <c r="M43" s="5">
        <f>L43*J43</f>
        <v>0.71258750000000015</v>
      </c>
      <c r="N43" s="5">
        <f>H43*D24</f>
        <v>95.424999999999997</v>
      </c>
      <c r="O43" s="5">
        <f>J43*D24</f>
        <v>287.65000000000003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2:27" ht="15.75" customHeight="1">
      <c r="B44" s="2"/>
      <c r="C44" s="3" t="s">
        <v>1</v>
      </c>
      <c r="D44" s="3" t="s">
        <v>2</v>
      </c>
      <c r="E44" s="3" t="s">
        <v>3</v>
      </c>
      <c r="F44" s="3" t="s">
        <v>4</v>
      </c>
      <c r="G44" s="3" t="s">
        <v>5</v>
      </c>
      <c r="H44" s="3" t="s">
        <v>6</v>
      </c>
      <c r="I44" s="3" t="s">
        <v>7</v>
      </c>
      <c r="J44" s="3" t="s">
        <v>8</v>
      </c>
      <c r="K44" s="3" t="s">
        <v>9</v>
      </c>
      <c r="L44" s="3" t="s">
        <v>10</v>
      </c>
      <c r="M44" s="3" t="s">
        <v>11</v>
      </c>
      <c r="N44" s="3" t="s">
        <v>12</v>
      </c>
      <c r="O44" s="3" t="s">
        <v>13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2:27" ht="15.75" customHeight="1">
      <c r="B45" s="2"/>
      <c r="C45" s="4">
        <v>3</v>
      </c>
      <c r="D45" s="4">
        <v>220</v>
      </c>
      <c r="E45" s="4">
        <v>1</v>
      </c>
      <c r="F45" s="4">
        <v>0.75</v>
      </c>
      <c r="G45" s="4">
        <f>B2</f>
        <v>7.4999999999999997E-2</v>
      </c>
      <c r="H45" s="4">
        <f t="shared" ref="H45:H56" si="6">F45*G45</f>
        <v>5.6249999999999994E-2</v>
      </c>
      <c r="I45" s="4">
        <v>0.5</v>
      </c>
      <c r="J45" s="4">
        <f t="shared" ref="J45:J63" si="7">H45*I45</f>
        <v>2.8124999999999997E-2</v>
      </c>
      <c r="K45" s="4"/>
      <c r="L45" s="4"/>
      <c r="M45" s="4"/>
      <c r="N45" s="4"/>
      <c r="O45" s="4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2:27" ht="15.75" customHeight="1">
      <c r="B46" s="2"/>
      <c r="C46" s="4"/>
      <c r="D46" s="4"/>
      <c r="E46" s="4">
        <v>3</v>
      </c>
      <c r="F46" s="4">
        <v>0.8</v>
      </c>
      <c r="G46" s="4">
        <f t="shared" ref="G46:G49" si="8">B3</f>
        <v>7.4999999999999997E-2</v>
      </c>
      <c r="H46" s="4">
        <f t="shared" si="6"/>
        <v>0.06</v>
      </c>
      <c r="I46" s="4">
        <v>0.5</v>
      </c>
      <c r="J46" s="4">
        <f t="shared" si="7"/>
        <v>0.03</v>
      </c>
      <c r="K46" s="4"/>
      <c r="L46" s="4"/>
      <c r="M46" s="4"/>
      <c r="N46" s="4"/>
      <c r="O46" s="4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2:27" ht="15.75" customHeight="1">
      <c r="B47" s="2"/>
      <c r="C47" s="4"/>
      <c r="D47" s="4"/>
      <c r="E47" s="4">
        <v>5</v>
      </c>
      <c r="F47" s="4">
        <v>0.8</v>
      </c>
      <c r="G47" s="4">
        <f t="shared" si="8"/>
        <v>7.4999999999999997E-2</v>
      </c>
      <c r="H47" s="4">
        <f t="shared" si="6"/>
        <v>0.06</v>
      </c>
      <c r="I47" s="4">
        <v>0.5</v>
      </c>
      <c r="J47" s="4">
        <f t="shared" si="7"/>
        <v>0.03</v>
      </c>
      <c r="K47" s="4"/>
      <c r="L47" s="4"/>
      <c r="M47" s="4"/>
      <c r="N47" s="4"/>
      <c r="O47" s="4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2:27" ht="15.75" customHeight="1">
      <c r="B48" s="2"/>
      <c r="C48" s="4"/>
      <c r="D48" s="4"/>
      <c r="E48" s="4">
        <v>7</v>
      </c>
      <c r="F48" s="4">
        <v>0.75</v>
      </c>
      <c r="G48" s="4">
        <f t="shared" si="8"/>
        <v>7.4999999999999997E-2</v>
      </c>
      <c r="H48" s="4">
        <f t="shared" si="6"/>
        <v>5.6249999999999994E-2</v>
      </c>
      <c r="I48" s="4">
        <v>0.5</v>
      </c>
      <c r="J48" s="4">
        <f t="shared" si="7"/>
        <v>2.8124999999999997E-2</v>
      </c>
      <c r="K48" s="4"/>
      <c r="L48" s="4"/>
      <c r="M48" s="4"/>
      <c r="N48" s="4"/>
      <c r="O48" s="4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2:27" ht="15.75" customHeight="1">
      <c r="B49" s="2"/>
      <c r="C49" s="4"/>
      <c r="D49" s="4"/>
      <c r="E49" s="4">
        <v>10</v>
      </c>
      <c r="F49" s="4">
        <v>0.6</v>
      </c>
      <c r="G49" s="4">
        <f t="shared" si="8"/>
        <v>7.4999999999999997E-2</v>
      </c>
      <c r="H49" s="4">
        <f t="shared" si="6"/>
        <v>4.4999999999999998E-2</v>
      </c>
      <c r="I49" s="4">
        <v>0.5</v>
      </c>
      <c r="J49" s="4">
        <f t="shared" si="7"/>
        <v>2.2499999999999999E-2</v>
      </c>
      <c r="K49" s="4"/>
      <c r="L49" s="4"/>
      <c r="M49" s="4"/>
      <c r="N49" s="4"/>
      <c r="O49" s="4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2:27" ht="15.75" customHeight="1">
      <c r="B50" s="2"/>
      <c r="C50" s="4"/>
      <c r="D50" s="4"/>
      <c r="E50" s="4">
        <v>2</v>
      </c>
      <c r="F50" s="4">
        <v>0.6</v>
      </c>
      <c r="G50" s="4">
        <v>0</v>
      </c>
      <c r="H50" s="4">
        <f t="shared" si="6"/>
        <v>0</v>
      </c>
      <c r="I50" s="4">
        <v>0.5</v>
      </c>
      <c r="J50" s="4">
        <f t="shared" si="7"/>
        <v>0</v>
      </c>
      <c r="K50" s="4"/>
      <c r="L50" s="4"/>
      <c r="M50" s="4"/>
      <c r="N50" s="4"/>
      <c r="O50" s="4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2:27" ht="15.75" customHeight="1">
      <c r="B51" s="2"/>
      <c r="C51" s="4"/>
      <c r="D51" s="4"/>
      <c r="E51" s="4">
        <v>4</v>
      </c>
      <c r="F51" s="4">
        <v>0.75</v>
      </c>
      <c r="G51" s="4">
        <v>0</v>
      </c>
      <c r="H51" s="4">
        <f t="shared" si="6"/>
        <v>0</v>
      </c>
      <c r="I51" s="4">
        <v>0.5</v>
      </c>
      <c r="J51" s="4">
        <f t="shared" si="7"/>
        <v>0</v>
      </c>
      <c r="K51" s="4"/>
      <c r="L51" s="4"/>
      <c r="M51" s="4"/>
      <c r="N51" s="4"/>
      <c r="O51" s="4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2:27" ht="15.75" customHeight="1">
      <c r="B52" s="2"/>
      <c r="C52" s="4"/>
      <c r="D52" s="4"/>
      <c r="E52" s="4">
        <v>6</v>
      </c>
      <c r="F52" s="4">
        <v>0.6</v>
      </c>
      <c r="G52" s="4">
        <f>B2</f>
        <v>7.4999999999999997E-2</v>
      </c>
      <c r="H52" s="4">
        <f t="shared" si="6"/>
        <v>4.4999999999999998E-2</v>
      </c>
      <c r="I52" s="4">
        <v>3</v>
      </c>
      <c r="J52" s="4">
        <f t="shared" si="7"/>
        <v>0.13500000000000001</v>
      </c>
      <c r="K52" s="4"/>
      <c r="L52" s="4"/>
      <c r="M52" s="4"/>
      <c r="N52" s="4"/>
      <c r="O52" s="4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2:27" ht="15.75" customHeight="1">
      <c r="B53" s="2"/>
      <c r="C53" s="4"/>
      <c r="D53" s="4"/>
      <c r="E53" s="4">
        <v>8</v>
      </c>
      <c r="F53" s="4">
        <v>0.8</v>
      </c>
      <c r="G53" s="4">
        <v>0</v>
      </c>
      <c r="H53" s="4">
        <f t="shared" si="6"/>
        <v>0</v>
      </c>
      <c r="I53" s="4">
        <v>0.5</v>
      </c>
      <c r="J53" s="4">
        <f t="shared" si="7"/>
        <v>0</v>
      </c>
      <c r="K53" s="4"/>
      <c r="L53" s="4"/>
      <c r="M53" s="4"/>
      <c r="N53" s="4"/>
      <c r="O53" s="4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2:27" ht="15.75" customHeight="1">
      <c r="B54" s="2"/>
      <c r="C54" s="4"/>
      <c r="D54" s="4"/>
      <c r="E54" s="4">
        <v>9</v>
      </c>
      <c r="F54" s="4">
        <v>0.75</v>
      </c>
      <c r="G54" s="4">
        <v>0</v>
      </c>
      <c r="H54" s="4">
        <f t="shared" si="6"/>
        <v>0</v>
      </c>
      <c r="I54" s="4">
        <v>0.5</v>
      </c>
      <c r="J54" s="4">
        <f t="shared" si="7"/>
        <v>0</v>
      </c>
      <c r="K54" s="4"/>
      <c r="L54" s="4"/>
      <c r="M54" s="4"/>
      <c r="N54" s="4"/>
      <c r="O54" s="4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2:27" ht="15.75" customHeight="1">
      <c r="B55" s="2"/>
      <c r="C55" s="4"/>
      <c r="D55" s="4"/>
      <c r="E55" s="4">
        <v>11</v>
      </c>
      <c r="F55" s="4">
        <v>0.8</v>
      </c>
      <c r="G55" s="4">
        <v>0</v>
      </c>
      <c r="H55" s="4">
        <f t="shared" si="6"/>
        <v>0</v>
      </c>
      <c r="I55" s="4">
        <v>0.5</v>
      </c>
      <c r="J55" s="4">
        <f t="shared" si="7"/>
        <v>0</v>
      </c>
      <c r="K55" s="4"/>
      <c r="L55" s="4"/>
      <c r="M55" s="4"/>
      <c r="N55" s="4"/>
      <c r="O55" s="4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2:27" ht="15.75" customHeight="1">
      <c r="B56" s="2"/>
      <c r="C56" s="4"/>
      <c r="D56" s="4"/>
      <c r="E56" s="4">
        <v>12</v>
      </c>
      <c r="F56" s="4">
        <v>0.75</v>
      </c>
      <c r="G56" s="4">
        <v>0</v>
      </c>
      <c r="H56" s="4">
        <f t="shared" si="6"/>
        <v>0</v>
      </c>
      <c r="I56" s="4">
        <v>0.5</v>
      </c>
      <c r="J56" s="4">
        <f t="shared" si="7"/>
        <v>0</v>
      </c>
      <c r="K56" s="4"/>
      <c r="L56" s="4"/>
      <c r="M56" s="4"/>
      <c r="N56" s="4"/>
      <c r="O56" s="4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2:27" ht="15.75" customHeight="1">
      <c r="B57" s="2"/>
      <c r="C57" s="4"/>
      <c r="D57" s="4"/>
      <c r="E57" s="4" t="s">
        <v>15</v>
      </c>
      <c r="F57" s="4"/>
      <c r="G57" s="4"/>
      <c r="H57" s="4">
        <f>A2</f>
        <v>0.1</v>
      </c>
      <c r="I57" s="4">
        <v>10</v>
      </c>
      <c r="J57" s="4">
        <f t="shared" si="7"/>
        <v>1</v>
      </c>
      <c r="K57" s="4"/>
      <c r="L57" s="4"/>
      <c r="M57" s="4"/>
      <c r="N57" s="4"/>
      <c r="O57" s="4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2:27" ht="15.75" customHeight="1">
      <c r="B58" s="2"/>
      <c r="C58" s="4"/>
      <c r="D58" s="4"/>
      <c r="E58" s="4" t="s">
        <v>15</v>
      </c>
      <c r="F58" s="4"/>
      <c r="G58" s="4"/>
      <c r="H58" s="4">
        <v>0</v>
      </c>
      <c r="I58" s="4">
        <v>0</v>
      </c>
      <c r="J58" s="4">
        <f t="shared" si="7"/>
        <v>0</v>
      </c>
      <c r="K58" s="4"/>
      <c r="L58" s="4"/>
      <c r="M58" s="4"/>
      <c r="N58" s="4"/>
      <c r="O58" s="4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2:27" ht="15.75" customHeight="1">
      <c r="B59" s="2"/>
      <c r="C59" s="4"/>
      <c r="D59" s="4"/>
      <c r="E59" s="4" t="s">
        <v>15</v>
      </c>
      <c r="F59" s="4"/>
      <c r="G59" s="4"/>
      <c r="H59" s="4">
        <v>0</v>
      </c>
      <c r="I59" s="4">
        <v>0</v>
      </c>
      <c r="J59" s="4">
        <f t="shared" si="7"/>
        <v>0</v>
      </c>
      <c r="K59" s="4"/>
      <c r="L59" s="4"/>
      <c r="M59" s="4"/>
      <c r="N59" s="4"/>
      <c r="O59" s="4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2:27" ht="15.75" customHeight="1">
      <c r="B60" s="2"/>
      <c r="C60" s="4"/>
      <c r="D60" s="4"/>
      <c r="E60" s="4" t="s">
        <v>15</v>
      </c>
      <c r="F60" s="4"/>
      <c r="G60" s="4"/>
      <c r="H60" s="4">
        <v>0</v>
      </c>
      <c r="I60" s="4">
        <v>0</v>
      </c>
      <c r="J60" s="4">
        <f t="shared" si="7"/>
        <v>0</v>
      </c>
      <c r="K60" s="4"/>
      <c r="L60" s="4"/>
      <c r="M60" s="4"/>
      <c r="N60" s="4"/>
      <c r="O60" s="4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2:27" ht="15.75" customHeight="1">
      <c r="B61" s="2"/>
      <c r="C61" s="4"/>
      <c r="D61" s="4"/>
      <c r="E61" s="4" t="s">
        <v>15</v>
      </c>
      <c r="F61" s="4"/>
      <c r="G61" s="4"/>
      <c r="H61" s="4">
        <v>0</v>
      </c>
      <c r="I61" s="4">
        <v>0</v>
      </c>
      <c r="J61" s="4">
        <f t="shared" si="7"/>
        <v>0</v>
      </c>
      <c r="K61" s="4"/>
      <c r="L61" s="4"/>
      <c r="M61" s="4"/>
      <c r="N61" s="4"/>
      <c r="O61" s="4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2:27" ht="15.75" customHeight="1">
      <c r="B62" s="2"/>
      <c r="C62" s="4"/>
      <c r="D62" s="4"/>
      <c r="E62" s="4" t="s">
        <v>15</v>
      </c>
      <c r="F62" s="4"/>
      <c r="G62" s="4"/>
      <c r="H62" s="4">
        <v>0</v>
      </c>
      <c r="I62" s="4">
        <v>0</v>
      </c>
      <c r="J62" s="4">
        <f t="shared" si="7"/>
        <v>0</v>
      </c>
      <c r="K62" s="4"/>
      <c r="L62" s="4"/>
      <c r="M62" s="4"/>
      <c r="N62" s="4"/>
      <c r="O62" s="4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 ht="15.75" customHeight="1">
      <c r="B63" s="2"/>
      <c r="C63" s="4"/>
      <c r="D63" s="4"/>
      <c r="E63" s="4" t="s">
        <v>15</v>
      </c>
      <c r="F63" s="4"/>
      <c r="G63" s="4"/>
      <c r="H63" s="4">
        <v>0</v>
      </c>
      <c r="I63" s="4">
        <v>0</v>
      </c>
      <c r="J63" s="4">
        <f t="shared" si="7"/>
        <v>0</v>
      </c>
      <c r="K63" s="4"/>
      <c r="L63" s="4"/>
      <c r="M63" s="4"/>
      <c r="N63" s="4"/>
      <c r="O63" s="4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 ht="15.75" customHeight="1">
      <c r="B64" s="2"/>
      <c r="C64" s="5"/>
      <c r="D64" s="5"/>
      <c r="E64" s="5" t="s">
        <v>14</v>
      </c>
      <c r="F64" s="5"/>
      <c r="G64" s="5"/>
      <c r="H64" s="5">
        <f>SUM(H45:H63)</f>
        <v>0.42249999999999999</v>
      </c>
      <c r="I64" s="5"/>
      <c r="J64" s="5">
        <f>SUM(J45:J63)</f>
        <v>1.2737499999999999</v>
      </c>
      <c r="K64" s="5">
        <f>J64/H64</f>
        <v>3.0147928994082838</v>
      </c>
      <c r="L64" s="5">
        <v>0.54500000000000004</v>
      </c>
      <c r="M64" s="5">
        <f>L64*J64</f>
        <v>0.69419375000000005</v>
      </c>
      <c r="N64" s="5">
        <f>H64*D45</f>
        <v>92.95</v>
      </c>
      <c r="O64" s="5">
        <f>J64*D45</f>
        <v>280.22499999999997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ht="15.75" customHeight="1">
      <c r="B65" s="2"/>
      <c r="C65" s="3" t="s">
        <v>1</v>
      </c>
      <c r="D65" s="3" t="s">
        <v>2</v>
      </c>
      <c r="E65" s="3" t="s">
        <v>3</v>
      </c>
      <c r="F65" s="3" t="s">
        <v>4</v>
      </c>
      <c r="G65" s="3" t="s">
        <v>5</v>
      </c>
      <c r="H65" s="3" t="s">
        <v>6</v>
      </c>
      <c r="I65" s="3" t="s">
        <v>7</v>
      </c>
      <c r="J65" s="3" t="s">
        <v>8</v>
      </c>
      <c r="K65" s="3" t="s">
        <v>9</v>
      </c>
      <c r="L65" s="3" t="s">
        <v>10</v>
      </c>
      <c r="M65" s="3" t="s">
        <v>11</v>
      </c>
      <c r="N65" s="3" t="s">
        <v>12</v>
      </c>
      <c r="O65" s="3" t="s">
        <v>13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 ht="15.75" customHeight="1">
      <c r="B66" s="2"/>
      <c r="C66" s="4">
        <v>4</v>
      </c>
      <c r="D66" s="4">
        <v>220</v>
      </c>
      <c r="E66" s="4">
        <v>1</v>
      </c>
      <c r="F66" s="4">
        <v>0.75</v>
      </c>
      <c r="G66" s="4">
        <f>B2</f>
        <v>7.4999999999999997E-2</v>
      </c>
      <c r="H66" s="4">
        <f t="shared" ref="H66:H77" si="9">F66*G66</f>
        <v>5.6249999999999994E-2</v>
      </c>
      <c r="I66" s="4">
        <v>0.5</v>
      </c>
      <c r="J66" s="4">
        <f t="shared" ref="J66:J84" si="10">H66*I66</f>
        <v>2.8124999999999997E-2</v>
      </c>
      <c r="K66" s="4"/>
      <c r="L66" s="4"/>
      <c r="M66" s="4"/>
      <c r="N66" s="4"/>
      <c r="O66" s="4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ht="15.75" customHeight="1">
      <c r="B67" s="2"/>
      <c r="C67" s="4"/>
      <c r="D67" s="4"/>
      <c r="E67" s="4">
        <v>3</v>
      </c>
      <c r="F67" s="4">
        <v>0.8</v>
      </c>
      <c r="G67" s="4">
        <f t="shared" ref="G67:G70" si="11">B3</f>
        <v>7.4999999999999997E-2</v>
      </c>
      <c r="H67" s="4">
        <f t="shared" si="9"/>
        <v>0.06</v>
      </c>
      <c r="I67" s="4">
        <v>0.5</v>
      </c>
      <c r="J67" s="4">
        <f t="shared" si="10"/>
        <v>0.03</v>
      </c>
      <c r="K67" s="4"/>
      <c r="L67" s="4"/>
      <c r="M67" s="4"/>
      <c r="N67" s="4"/>
      <c r="O67" s="4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ht="15.75" customHeight="1">
      <c r="B68" s="2"/>
      <c r="C68" s="4"/>
      <c r="D68" s="4"/>
      <c r="E68" s="4">
        <v>5</v>
      </c>
      <c r="F68" s="4">
        <v>0.8</v>
      </c>
      <c r="G68" s="4">
        <f t="shared" si="11"/>
        <v>7.4999999999999997E-2</v>
      </c>
      <c r="H68" s="4">
        <f t="shared" si="9"/>
        <v>0.06</v>
      </c>
      <c r="I68" s="4">
        <v>0.5</v>
      </c>
      <c r="J68" s="4">
        <f t="shared" si="10"/>
        <v>0.03</v>
      </c>
      <c r="K68" s="4"/>
      <c r="L68" s="4"/>
      <c r="M68" s="4"/>
      <c r="N68" s="4"/>
      <c r="O68" s="4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ht="15.75" customHeight="1">
      <c r="B69" s="2"/>
      <c r="C69" s="4"/>
      <c r="D69" s="4"/>
      <c r="E69" s="4">
        <v>7</v>
      </c>
      <c r="F69" s="4">
        <v>0.75</v>
      </c>
      <c r="G69" s="4">
        <f t="shared" si="11"/>
        <v>7.4999999999999997E-2</v>
      </c>
      <c r="H69" s="4">
        <f t="shared" si="9"/>
        <v>5.6249999999999994E-2</v>
      </c>
      <c r="I69" s="4">
        <v>0.5</v>
      </c>
      <c r="J69" s="4">
        <f t="shared" si="10"/>
        <v>2.8124999999999997E-2</v>
      </c>
      <c r="K69" s="4"/>
      <c r="L69" s="4"/>
      <c r="M69" s="4"/>
      <c r="N69" s="4"/>
      <c r="O69" s="4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ht="15.75" customHeight="1">
      <c r="B70" s="2"/>
      <c r="C70" s="4"/>
      <c r="D70" s="4"/>
      <c r="E70" s="4">
        <v>10</v>
      </c>
      <c r="F70" s="4">
        <v>0.6</v>
      </c>
      <c r="G70" s="4">
        <f t="shared" si="11"/>
        <v>7.4999999999999997E-2</v>
      </c>
      <c r="H70" s="4">
        <f t="shared" si="9"/>
        <v>4.4999999999999998E-2</v>
      </c>
      <c r="I70" s="4">
        <v>0.5</v>
      </c>
      <c r="J70" s="4">
        <f t="shared" si="10"/>
        <v>2.2499999999999999E-2</v>
      </c>
      <c r="K70" s="4"/>
      <c r="L70" s="4"/>
      <c r="M70" s="4"/>
      <c r="N70" s="4"/>
      <c r="O70" s="4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ht="15.75" customHeight="1">
      <c r="B71" s="2"/>
      <c r="C71" s="4"/>
      <c r="D71" s="4"/>
      <c r="E71" s="4">
        <v>2</v>
      </c>
      <c r="F71" s="4">
        <v>0.6</v>
      </c>
      <c r="G71" s="4">
        <v>0</v>
      </c>
      <c r="H71" s="4">
        <f t="shared" si="9"/>
        <v>0</v>
      </c>
      <c r="I71" s="4">
        <v>0.5</v>
      </c>
      <c r="J71" s="4">
        <f t="shared" si="10"/>
        <v>0</v>
      </c>
      <c r="K71" s="4"/>
      <c r="L71" s="4"/>
      <c r="M71" s="4"/>
      <c r="N71" s="4"/>
      <c r="O71" s="4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ht="15.75" customHeight="1">
      <c r="B72" s="2"/>
      <c r="C72" s="4"/>
      <c r="D72" s="4"/>
      <c r="E72" s="4">
        <v>4</v>
      </c>
      <c r="F72" s="4">
        <v>0.75</v>
      </c>
      <c r="G72" s="4">
        <v>0</v>
      </c>
      <c r="H72" s="4">
        <f t="shared" si="9"/>
        <v>0</v>
      </c>
      <c r="I72" s="4">
        <v>0.5</v>
      </c>
      <c r="J72" s="4">
        <f t="shared" si="10"/>
        <v>0</v>
      </c>
      <c r="K72" s="4"/>
      <c r="L72" s="4"/>
      <c r="M72" s="4"/>
      <c r="N72" s="4"/>
      <c r="O72" s="4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2:27" ht="15.75" customHeight="1">
      <c r="B73" s="2"/>
      <c r="C73" s="4"/>
      <c r="D73" s="4"/>
      <c r="E73" s="4">
        <v>6</v>
      </c>
      <c r="F73" s="4">
        <v>0.6</v>
      </c>
      <c r="G73" s="4">
        <v>0</v>
      </c>
      <c r="H73" s="4">
        <f t="shared" si="9"/>
        <v>0</v>
      </c>
      <c r="I73" s="4">
        <v>0.5</v>
      </c>
      <c r="J73" s="4">
        <f t="shared" si="10"/>
        <v>0</v>
      </c>
      <c r="K73" s="4"/>
      <c r="L73" s="4"/>
      <c r="M73" s="4"/>
      <c r="N73" s="4"/>
      <c r="O73" s="4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2:27" ht="15.75" customHeight="1">
      <c r="B74" s="2"/>
      <c r="C74" s="4"/>
      <c r="D74" s="4"/>
      <c r="E74" s="4">
        <v>8</v>
      </c>
      <c r="F74" s="4">
        <v>0.8</v>
      </c>
      <c r="G74" s="4">
        <f>B2</f>
        <v>7.4999999999999997E-2</v>
      </c>
      <c r="H74" s="4">
        <f t="shared" si="9"/>
        <v>0.06</v>
      </c>
      <c r="I74" s="4">
        <v>3</v>
      </c>
      <c r="J74" s="4">
        <f t="shared" si="10"/>
        <v>0.18</v>
      </c>
      <c r="K74" s="4"/>
      <c r="L74" s="4"/>
      <c r="M74" s="4"/>
      <c r="N74" s="4"/>
      <c r="O74" s="4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2:27" ht="15.75" customHeight="1">
      <c r="B75" s="2"/>
      <c r="C75" s="4"/>
      <c r="D75" s="4"/>
      <c r="E75" s="4">
        <v>9</v>
      </c>
      <c r="F75" s="4">
        <v>0.75</v>
      </c>
      <c r="G75" s="4">
        <f>B3</f>
        <v>7.4999999999999997E-2</v>
      </c>
      <c r="H75" s="4">
        <f t="shared" si="9"/>
        <v>5.6249999999999994E-2</v>
      </c>
      <c r="I75" s="4">
        <v>0</v>
      </c>
      <c r="J75" s="4">
        <f t="shared" si="10"/>
        <v>0</v>
      </c>
      <c r="K75" s="4"/>
      <c r="L75" s="4"/>
      <c r="M75" s="4"/>
      <c r="N75" s="4"/>
      <c r="O75" s="4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2:27" ht="15.75" customHeight="1">
      <c r="B76" s="2"/>
      <c r="C76" s="4"/>
      <c r="D76" s="4"/>
      <c r="E76" s="4">
        <v>11</v>
      </c>
      <c r="F76" s="4">
        <v>0.8</v>
      </c>
      <c r="G76" s="4">
        <v>0</v>
      </c>
      <c r="H76" s="4">
        <f t="shared" si="9"/>
        <v>0</v>
      </c>
      <c r="I76" s="4">
        <v>0.5</v>
      </c>
      <c r="J76" s="4">
        <f t="shared" si="10"/>
        <v>0</v>
      </c>
      <c r="K76" s="4"/>
      <c r="L76" s="4"/>
      <c r="M76" s="4"/>
      <c r="N76" s="4"/>
      <c r="O76" s="4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2:27" ht="15.75" customHeight="1">
      <c r="B77" s="2"/>
      <c r="C77" s="4"/>
      <c r="D77" s="4"/>
      <c r="E77" s="4">
        <v>12</v>
      </c>
      <c r="F77" s="4">
        <v>0.75</v>
      </c>
      <c r="G77" s="4">
        <v>0</v>
      </c>
      <c r="H77" s="4">
        <f t="shared" si="9"/>
        <v>0</v>
      </c>
      <c r="I77" s="4">
        <v>0.5</v>
      </c>
      <c r="J77" s="4">
        <f t="shared" si="10"/>
        <v>0</v>
      </c>
      <c r="K77" s="4"/>
      <c r="L77" s="4"/>
      <c r="M77" s="4"/>
      <c r="N77" s="4"/>
      <c r="O77" s="4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2:27" ht="15.75" customHeight="1">
      <c r="B78" s="2"/>
      <c r="C78" s="4"/>
      <c r="D78" s="4"/>
      <c r="E78" s="4" t="s">
        <v>15</v>
      </c>
      <c r="F78" s="4"/>
      <c r="G78" s="4"/>
      <c r="H78" s="4">
        <f>A2</f>
        <v>0.1</v>
      </c>
      <c r="I78" s="4">
        <v>10</v>
      </c>
      <c r="J78" s="4">
        <f t="shared" si="10"/>
        <v>1</v>
      </c>
      <c r="K78" s="4"/>
      <c r="L78" s="4"/>
      <c r="M78" s="4"/>
      <c r="N78" s="4"/>
      <c r="O78" s="4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2:27" ht="15.75" customHeight="1">
      <c r="B79" s="2"/>
      <c r="C79" s="4"/>
      <c r="D79" s="4"/>
      <c r="E79" s="4" t="s">
        <v>15</v>
      </c>
      <c r="F79" s="4"/>
      <c r="G79" s="4"/>
      <c r="H79" s="4">
        <v>0</v>
      </c>
      <c r="I79" s="4">
        <v>0</v>
      </c>
      <c r="J79" s="4">
        <f t="shared" si="10"/>
        <v>0</v>
      </c>
      <c r="K79" s="4"/>
      <c r="L79" s="4"/>
      <c r="M79" s="4"/>
      <c r="N79" s="4"/>
      <c r="O79" s="4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2:27" ht="15.75" customHeight="1">
      <c r="B80" s="2"/>
      <c r="C80" s="4"/>
      <c r="D80" s="4"/>
      <c r="E80" s="4" t="s">
        <v>15</v>
      </c>
      <c r="F80" s="4"/>
      <c r="G80" s="4"/>
      <c r="H80" s="4">
        <v>0</v>
      </c>
      <c r="I80" s="4">
        <v>0</v>
      </c>
      <c r="J80" s="4">
        <f t="shared" si="10"/>
        <v>0</v>
      </c>
      <c r="K80" s="4"/>
      <c r="L80" s="4"/>
      <c r="M80" s="4"/>
      <c r="N80" s="4"/>
      <c r="O80" s="4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2:27" ht="15.75" customHeight="1">
      <c r="B81" s="2"/>
      <c r="C81" s="4"/>
      <c r="D81" s="4"/>
      <c r="E81" s="4" t="s">
        <v>15</v>
      </c>
      <c r="F81" s="4"/>
      <c r="G81" s="4"/>
      <c r="H81" s="4">
        <v>0</v>
      </c>
      <c r="I81" s="4">
        <v>0</v>
      </c>
      <c r="J81" s="4">
        <f t="shared" si="10"/>
        <v>0</v>
      </c>
      <c r="K81" s="4"/>
      <c r="L81" s="4"/>
      <c r="M81" s="4"/>
      <c r="N81" s="4"/>
      <c r="O81" s="4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2:27" ht="15.75" customHeight="1">
      <c r="B82" s="2"/>
      <c r="C82" s="4"/>
      <c r="D82" s="4"/>
      <c r="E82" s="4" t="s">
        <v>15</v>
      </c>
      <c r="F82" s="4"/>
      <c r="G82" s="4"/>
      <c r="H82" s="4">
        <v>0</v>
      </c>
      <c r="I82" s="4">
        <v>0</v>
      </c>
      <c r="J82" s="4">
        <f t="shared" si="10"/>
        <v>0</v>
      </c>
      <c r="K82" s="4"/>
      <c r="L82" s="4"/>
      <c r="M82" s="4"/>
      <c r="N82" s="4"/>
      <c r="O82" s="4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2:27" ht="15.75" customHeight="1">
      <c r="B83" s="2"/>
      <c r="C83" s="4"/>
      <c r="D83" s="4"/>
      <c r="E83" s="4" t="s">
        <v>15</v>
      </c>
      <c r="F83" s="4"/>
      <c r="G83" s="4"/>
      <c r="H83" s="4">
        <v>0</v>
      </c>
      <c r="I83" s="4">
        <v>0</v>
      </c>
      <c r="J83" s="4">
        <f t="shared" si="10"/>
        <v>0</v>
      </c>
      <c r="K83" s="4"/>
      <c r="L83" s="4"/>
      <c r="M83" s="4"/>
      <c r="N83" s="4"/>
      <c r="O83" s="4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2:27" ht="15.75" customHeight="1">
      <c r="B84" s="2"/>
      <c r="C84" s="4"/>
      <c r="D84" s="4"/>
      <c r="E84" s="4" t="s">
        <v>15</v>
      </c>
      <c r="F84" s="4"/>
      <c r="G84" s="4"/>
      <c r="H84" s="4">
        <v>0</v>
      </c>
      <c r="I84" s="4">
        <v>0</v>
      </c>
      <c r="J84" s="4">
        <f t="shared" si="10"/>
        <v>0</v>
      </c>
      <c r="K84" s="4"/>
      <c r="L84" s="4"/>
      <c r="M84" s="4"/>
      <c r="N84" s="4"/>
      <c r="O84" s="4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2:27" ht="15.75" customHeight="1">
      <c r="B85" s="2"/>
      <c r="C85" s="5"/>
      <c r="D85" s="5"/>
      <c r="E85" s="5" t="s">
        <v>14</v>
      </c>
      <c r="F85" s="5"/>
      <c r="G85" s="5"/>
      <c r="H85" s="5">
        <f>SUM(H66:H84)</f>
        <v>0.49374999999999991</v>
      </c>
      <c r="I85" s="5"/>
      <c r="J85" s="5">
        <f>SUM(J66:J84)</f>
        <v>1.3187500000000001</v>
      </c>
      <c r="K85" s="5">
        <f>J85/H85</f>
        <v>2.6708860759493676</v>
      </c>
      <c r="L85" s="5">
        <v>0.54500000000000004</v>
      </c>
      <c r="M85" s="5">
        <f>L85*J85</f>
        <v>0.71871875000000007</v>
      </c>
      <c r="N85" s="5">
        <f>H85*D66</f>
        <v>108.62499999999999</v>
      </c>
      <c r="O85" s="5">
        <f>J85*D66</f>
        <v>290.125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2:27" ht="15.75" customHeight="1">
      <c r="B86" s="2"/>
      <c r="C86" s="3" t="s">
        <v>1</v>
      </c>
      <c r="D86" s="3" t="s">
        <v>2</v>
      </c>
      <c r="E86" s="3" t="s">
        <v>3</v>
      </c>
      <c r="F86" s="3" t="s">
        <v>4</v>
      </c>
      <c r="G86" s="3" t="s">
        <v>5</v>
      </c>
      <c r="H86" s="3" t="s">
        <v>6</v>
      </c>
      <c r="I86" s="3" t="s">
        <v>7</v>
      </c>
      <c r="J86" s="3" t="s">
        <v>8</v>
      </c>
      <c r="K86" s="3" t="s">
        <v>9</v>
      </c>
      <c r="L86" s="3" t="s">
        <v>10</v>
      </c>
      <c r="M86" s="3" t="s">
        <v>11</v>
      </c>
      <c r="N86" s="3" t="s">
        <v>12</v>
      </c>
      <c r="O86" s="3" t="s">
        <v>13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2:27" ht="15.75" customHeight="1">
      <c r="B87" s="2"/>
      <c r="C87" s="4">
        <v>5</v>
      </c>
      <c r="D87" s="4">
        <v>200</v>
      </c>
      <c r="E87" s="4">
        <v>1</v>
      </c>
      <c r="F87" s="4">
        <v>0.75</v>
      </c>
      <c r="G87" s="4">
        <f>B2</f>
        <v>7.4999999999999997E-2</v>
      </c>
      <c r="H87" s="4">
        <f t="shared" ref="H87:H98" si="12">F87*G87</f>
        <v>5.6249999999999994E-2</v>
      </c>
      <c r="I87" s="4">
        <v>0.5</v>
      </c>
      <c r="J87" s="4">
        <f t="shared" ref="J87:J105" si="13">H87*I87</f>
        <v>2.8124999999999997E-2</v>
      </c>
      <c r="K87" s="4"/>
      <c r="L87" s="4"/>
      <c r="M87" s="4"/>
      <c r="N87" s="4"/>
      <c r="O87" s="4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2:27" ht="15.75" customHeight="1">
      <c r="B88" s="2"/>
      <c r="C88" s="4"/>
      <c r="D88" s="4"/>
      <c r="E88" s="4">
        <v>3</v>
      </c>
      <c r="F88" s="4">
        <v>0.8</v>
      </c>
      <c r="G88" s="4">
        <f t="shared" ref="G88:G91" si="14">B3</f>
        <v>7.4999999999999997E-2</v>
      </c>
      <c r="H88" s="4">
        <f t="shared" si="12"/>
        <v>0.06</v>
      </c>
      <c r="I88" s="4">
        <v>0.5</v>
      </c>
      <c r="J88" s="4">
        <f t="shared" si="13"/>
        <v>0.03</v>
      </c>
      <c r="K88" s="4"/>
      <c r="L88" s="4"/>
      <c r="M88" s="4"/>
      <c r="N88" s="4"/>
      <c r="O88" s="4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2:27" ht="15.75" customHeight="1">
      <c r="B89" s="2"/>
      <c r="C89" s="4"/>
      <c r="D89" s="4"/>
      <c r="E89" s="4">
        <v>5</v>
      </c>
      <c r="F89" s="4">
        <v>0.8</v>
      </c>
      <c r="G89" s="4">
        <f t="shared" si="14"/>
        <v>7.4999999999999997E-2</v>
      </c>
      <c r="H89" s="4">
        <f t="shared" si="12"/>
        <v>0.06</v>
      </c>
      <c r="I89" s="4">
        <v>0.5</v>
      </c>
      <c r="J89" s="4">
        <f t="shared" si="13"/>
        <v>0.03</v>
      </c>
      <c r="K89" s="4"/>
      <c r="L89" s="4"/>
      <c r="M89" s="4"/>
      <c r="N89" s="4"/>
      <c r="O89" s="4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2:27" ht="15.75" customHeight="1">
      <c r="B90" s="2"/>
      <c r="C90" s="4"/>
      <c r="D90" s="4"/>
      <c r="E90" s="4">
        <v>7</v>
      </c>
      <c r="F90" s="4">
        <v>0.75</v>
      </c>
      <c r="G90" s="4">
        <f t="shared" si="14"/>
        <v>7.4999999999999997E-2</v>
      </c>
      <c r="H90" s="4">
        <f t="shared" si="12"/>
        <v>5.6249999999999994E-2</v>
      </c>
      <c r="I90" s="4">
        <v>0.5</v>
      </c>
      <c r="J90" s="4">
        <f t="shared" si="13"/>
        <v>2.8124999999999997E-2</v>
      </c>
      <c r="K90" s="4"/>
      <c r="L90" s="4"/>
      <c r="M90" s="4"/>
      <c r="N90" s="4"/>
      <c r="O90" s="4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2:27" ht="15.75" customHeight="1">
      <c r="B91" s="2"/>
      <c r="C91" s="4"/>
      <c r="D91" s="4"/>
      <c r="E91" s="4">
        <v>10</v>
      </c>
      <c r="F91" s="4">
        <v>0.6</v>
      </c>
      <c r="G91" s="4">
        <f t="shared" si="14"/>
        <v>7.4999999999999997E-2</v>
      </c>
      <c r="H91" s="4">
        <f t="shared" si="12"/>
        <v>4.4999999999999998E-2</v>
      </c>
      <c r="I91" s="4">
        <v>0.5</v>
      </c>
      <c r="J91" s="4">
        <f t="shared" si="13"/>
        <v>2.2499999999999999E-2</v>
      </c>
      <c r="K91" s="4"/>
      <c r="L91" s="4"/>
      <c r="M91" s="4"/>
      <c r="N91" s="4"/>
      <c r="O91" s="4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2:27" ht="15.75" customHeight="1">
      <c r="B92" s="2"/>
      <c r="C92" s="4"/>
      <c r="D92" s="4"/>
      <c r="E92" s="4">
        <v>2</v>
      </c>
      <c r="F92" s="4">
        <v>0.6</v>
      </c>
      <c r="G92" s="4">
        <v>0</v>
      </c>
      <c r="H92" s="4">
        <f t="shared" si="12"/>
        <v>0</v>
      </c>
      <c r="I92" s="4">
        <v>0.5</v>
      </c>
      <c r="J92" s="4">
        <f t="shared" si="13"/>
        <v>0</v>
      </c>
      <c r="K92" s="4"/>
      <c r="L92" s="4"/>
      <c r="M92" s="4"/>
      <c r="N92" s="4"/>
      <c r="O92" s="4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2:27" ht="15.75" customHeight="1">
      <c r="B93" s="2"/>
      <c r="C93" s="4"/>
      <c r="D93" s="4"/>
      <c r="E93" s="4">
        <v>4</v>
      </c>
      <c r="F93" s="4">
        <v>0.75</v>
      </c>
      <c r="G93" s="4">
        <v>0</v>
      </c>
      <c r="H93" s="4">
        <f t="shared" si="12"/>
        <v>0</v>
      </c>
      <c r="I93" s="4">
        <v>0.5</v>
      </c>
      <c r="J93" s="4">
        <f t="shared" si="13"/>
        <v>0</v>
      </c>
      <c r="K93" s="4"/>
      <c r="L93" s="4"/>
      <c r="M93" s="4"/>
      <c r="N93" s="4"/>
      <c r="O93" s="4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2:27" ht="15.75" customHeight="1">
      <c r="B94" s="2"/>
      <c r="C94" s="4"/>
      <c r="D94" s="4"/>
      <c r="E94" s="4">
        <v>6</v>
      </c>
      <c r="F94" s="4">
        <v>0.6</v>
      </c>
      <c r="G94" s="4">
        <v>0</v>
      </c>
      <c r="H94" s="4">
        <f t="shared" si="12"/>
        <v>0</v>
      </c>
      <c r="I94" s="4">
        <v>0.5</v>
      </c>
      <c r="J94" s="4">
        <f t="shared" si="13"/>
        <v>0</v>
      </c>
      <c r="K94" s="4"/>
      <c r="L94" s="4"/>
      <c r="M94" s="4"/>
      <c r="N94" s="4"/>
      <c r="O94" s="4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2:27" ht="15.75" customHeight="1">
      <c r="B95" s="2"/>
      <c r="C95" s="4"/>
      <c r="D95" s="4"/>
      <c r="E95" s="4">
        <v>8</v>
      </c>
      <c r="F95" s="4">
        <v>0.8</v>
      </c>
      <c r="G95" s="4">
        <f>B2</f>
        <v>7.4999999999999997E-2</v>
      </c>
      <c r="H95" s="4">
        <f t="shared" si="12"/>
        <v>0.06</v>
      </c>
      <c r="I95" s="4">
        <v>0</v>
      </c>
      <c r="J95" s="4">
        <f t="shared" si="13"/>
        <v>0</v>
      </c>
      <c r="K95" s="4"/>
      <c r="L95" s="4"/>
      <c r="M95" s="4"/>
      <c r="N95" s="4"/>
      <c r="O95" s="4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2:27" ht="15.75" customHeight="1">
      <c r="B96" s="2"/>
      <c r="C96" s="4"/>
      <c r="D96" s="4"/>
      <c r="E96" s="4">
        <v>9</v>
      </c>
      <c r="F96" s="4">
        <v>0.75</v>
      </c>
      <c r="G96" s="4">
        <f>B3</f>
        <v>7.4999999999999997E-2</v>
      </c>
      <c r="H96" s="4">
        <f t="shared" si="12"/>
        <v>5.6249999999999994E-2</v>
      </c>
      <c r="I96" s="4">
        <v>3</v>
      </c>
      <c r="J96" s="4">
        <f t="shared" si="13"/>
        <v>0.16874999999999998</v>
      </c>
      <c r="K96" s="4"/>
      <c r="L96" s="4"/>
      <c r="M96" s="4"/>
      <c r="N96" s="4"/>
      <c r="O96" s="4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2:27" ht="15.75" customHeight="1">
      <c r="B97" s="2"/>
      <c r="C97" s="4"/>
      <c r="D97" s="4"/>
      <c r="E97" s="4">
        <v>11</v>
      </c>
      <c r="F97" s="4">
        <v>0.8</v>
      </c>
      <c r="G97" s="4">
        <v>0</v>
      </c>
      <c r="H97" s="4">
        <f t="shared" si="12"/>
        <v>0</v>
      </c>
      <c r="I97" s="4">
        <v>0.5</v>
      </c>
      <c r="J97" s="4">
        <f t="shared" si="13"/>
        <v>0</v>
      </c>
      <c r="K97" s="4"/>
      <c r="L97" s="4"/>
      <c r="M97" s="4"/>
      <c r="N97" s="4"/>
      <c r="O97" s="4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2:27" ht="15.75" customHeight="1">
      <c r="B98" s="2"/>
      <c r="C98" s="4"/>
      <c r="D98" s="4"/>
      <c r="E98" s="4">
        <v>12</v>
      </c>
      <c r="F98" s="4">
        <v>0.75</v>
      </c>
      <c r="G98" s="4">
        <v>0</v>
      </c>
      <c r="H98" s="4">
        <f t="shared" si="12"/>
        <v>0</v>
      </c>
      <c r="I98" s="4">
        <v>0.5</v>
      </c>
      <c r="J98" s="4">
        <f t="shared" si="13"/>
        <v>0</v>
      </c>
      <c r="K98" s="4"/>
      <c r="L98" s="4"/>
      <c r="M98" s="4"/>
      <c r="N98" s="4"/>
      <c r="O98" s="4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2:27" ht="15.75" customHeight="1">
      <c r="B99" s="2"/>
      <c r="C99" s="4"/>
      <c r="D99" s="4"/>
      <c r="E99" s="4" t="s">
        <v>15</v>
      </c>
      <c r="F99" s="4"/>
      <c r="G99" s="4"/>
      <c r="H99" s="4">
        <f>A2</f>
        <v>0.1</v>
      </c>
      <c r="I99" s="4">
        <v>10</v>
      </c>
      <c r="J99" s="4">
        <f t="shared" si="13"/>
        <v>1</v>
      </c>
      <c r="K99" s="4"/>
      <c r="L99" s="4"/>
      <c r="M99" s="4"/>
      <c r="N99" s="4"/>
      <c r="O99" s="4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2:27" ht="15.75" customHeight="1">
      <c r="B100" s="2"/>
      <c r="C100" s="4"/>
      <c r="D100" s="4"/>
      <c r="E100" s="4" t="s">
        <v>15</v>
      </c>
      <c r="F100" s="4"/>
      <c r="G100" s="4"/>
      <c r="H100" s="4">
        <v>0</v>
      </c>
      <c r="I100" s="4">
        <v>0</v>
      </c>
      <c r="J100" s="4">
        <f t="shared" si="13"/>
        <v>0</v>
      </c>
      <c r="K100" s="4"/>
      <c r="L100" s="4"/>
      <c r="M100" s="4"/>
      <c r="N100" s="4"/>
      <c r="O100" s="4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2:27" ht="15.75" customHeight="1">
      <c r="B101" s="2"/>
      <c r="C101" s="4"/>
      <c r="D101" s="4"/>
      <c r="E101" s="4" t="s">
        <v>15</v>
      </c>
      <c r="F101" s="4"/>
      <c r="G101" s="4"/>
      <c r="H101" s="4">
        <v>0</v>
      </c>
      <c r="I101" s="4">
        <v>0</v>
      </c>
      <c r="J101" s="4">
        <f t="shared" si="13"/>
        <v>0</v>
      </c>
      <c r="K101" s="4"/>
      <c r="L101" s="4"/>
      <c r="M101" s="4"/>
      <c r="N101" s="4"/>
      <c r="O101" s="4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2:27" ht="15.75" customHeight="1">
      <c r="B102" s="2"/>
      <c r="C102" s="4"/>
      <c r="D102" s="4"/>
      <c r="E102" s="4" t="s">
        <v>15</v>
      </c>
      <c r="F102" s="4"/>
      <c r="G102" s="4"/>
      <c r="H102" s="4">
        <v>0</v>
      </c>
      <c r="I102" s="4">
        <v>0</v>
      </c>
      <c r="J102" s="4">
        <f t="shared" si="13"/>
        <v>0</v>
      </c>
      <c r="K102" s="4"/>
      <c r="L102" s="4"/>
      <c r="M102" s="4"/>
      <c r="N102" s="4"/>
      <c r="O102" s="4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2:27" ht="15.75" customHeight="1">
      <c r="B103" s="2"/>
      <c r="C103" s="4"/>
      <c r="D103" s="4"/>
      <c r="E103" s="4" t="s">
        <v>15</v>
      </c>
      <c r="F103" s="4"/>
      <c r="G103" s="4"/>
      <c r="H103" s="4">
        <v>0</v>
      </c>
      <c r="I103" s="4">
        <v>0</v>
      </c>
      <c r="J103" s="4">
        <f t="shared" si="13"/>
        <v>0</v>
      </c>
      <c r="K103" s="4"/>
      <c r="L103" s="4"/>
      <c r="M103" s="4"/>
      <c r="N103" s="4"/>
      <c r="O103" s="4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2:27" ht="15.75" customHeight="1">
      <c r="B104" s="2"/>
      <c r="C104" s="4"/>
      <c r="D104" s="4"/>
      <c r="E104" s="4" t="s">
        <v>15</v>
      </c>
      <c r="F104" s="4"/>
      <c r="G104" s="4"/>
      <c r="H104" s="4">
        <v>0</v>
      </c>
      <c r="I104" s="4">
        <v>0</v>
      </c>
      <c r="J104" s="4">
        <f t="shared" si="13"/>
        <v>0</v>
      </c>
      <c r="K104" s="4"/>
      <c r="L104" s="4"/>
      <c r="M104" s="4"/>
      <c r="N104" s="4"/>
      <c r="O104" s="4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2:27" ht="15.75" customHeight="1">
      <c r="B105" s="2"/>
      <c r="C105" s="4"/>
      <c r="D105" s="4"/>
      <c r="E105" s="4" t="s">
        <v>15</v>
      </c>
      <c r="F105" s="4"/>
      <c r="G105" s="4"/>
      <c r="H105" s="4">
        <v>0</v>
      </c>
      <c r="I105" s="4">
        <v>0</v>
      </c>
      <c r="J105" s="4">
        <f t="shared" si="13"/>
        <v>0</v>
      </c>
      <c r="K105" s="4"/>
      <c r="L105" s="4"/>
      <c r="M105" s="4"/>
      <c r="N105" s="4"/>
      <c r="O105" s="4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2:27" ht="15.75" customHeight="1">
      <c r="B106" s="2"/>
      <c r="C106" s="5"/>
      <c r="D106" s="5"/>
      <c r="E106" s="5" t="s">
        <v>14</v>
      </c>
      <c r="F106" s="5"/>
      <c r="G106" s="5"/>
      <c r="H106" s="5">
        <f>SUM(H87:H105)</f>
        <v>0.49374999999999991</v>
      </c>
      <c r="I106" s="5"/>
      <c r="J106" s="5">
        <f>SUM(J87:J105)</f>
        <v>1.3075000000000001</v>
      </c>
      <c r="K106" s="5">
        <f>J106/H106</f>
        <v>2.6481012658227856</v>
      </c>
      <c r="L106" s="5">
        <v>0.5</v>
      </c>
      <c r="M106" s="5">
        <f>L106*J106</f>
        <v>0.65375000000000005</v>
      </c>
      <c r="N106" s="5">
        <f>H106*D87</f>
        <v>98.749999999999986</v>
      </c>
      <c r="O106" s="5">
        <f>J106*D87</f>
        <v>261.5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2:27" ht="15.75" customHeight="1" thickBot="1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5" t="s">
        <v>16</v>
      </c>
      <c r="M107" s="5">
        <f>SUM(M3:M106)</f>
        <v>3.4734437500000008</v>
      </c>
      <c r="N107" s="5">
        <f>SUM(N3:N106)</f>
        <v>488.7</v>
      </c>
      <c r="O107" s="5">
        <f>SUM(O3:O106)</f>
        <v>1399.7249999999999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2:27" ht="15.75" customHeight="1" thickBot="1">
      <c r="B108" s="2"/>
      <c r="C108" s="15">
        <f>SUM(D3:D106)</f>
        <v>1080</v>
      </c>
      <c r="D108" s="7" t="s">
        <v>17</v>
      </c>
      <c r="E108" s="8"/>
      <c r="F108" s="8"/>
      <c r="G108" s="8"/>
      <c r="H108" s="9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2:27" ht="15.75" customHeight="1" thickBot="1">
      <c r="B109" s="2"/>
      <c r="C109" s="15">
        <f>C108*8760</f>
        <v>9460800</v>
      </c>
      <c r="D109" s="7" t="s">
        <v>18</v>
      </c>
      <c r="E109" s="8"/>
      <c r="F109" s="8"/>
      <c r="G109" s="8"/>
      <c r="H109" s="9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2:27" ht="15.75" customHeight="1" thickBot="1">
      <c r="B110" s="2"/>
      <c r="C110" s="15">
        <f>N107</f>
        <v>488.7</v>
      </c>
      <c r="D110" s="7" t="s">
        <v>19</v>
      </c>
      <c r="E110" s="8"/>
      <c r="F110" s="8"/>
      <c r="G110" s="8"/>
      <c r="H110" s="9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2:27" ht="15.75" customHeight="1" thickBot="1">
      <c r="B111" s="2"/>
      <c r="C111" s="15">
        <f>C110/C108</f>
        <v>0.45250000000000001</v>
      </c>
      <c r="D111" s="7" t="s">
        <v>20</v>
      </c>
      <c r="E111" s="8"/>
      <c r="F111" s="8"/>
      <c r="G111" s="8"/>
      <c r="H111" s="9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2:27" ht="15.75" customHeight="1" thickBot="1">
      <c r="B112" s="2"/>
      <c r="C112" s="15">
        <f>O107/C108</f>
        <v>1.2960416666666665</v>
      </c>
      <c r="D112" s="7" t="s">
        <v>21</v>
      </c>
      <c r="E112" s="8"/>
      <c r="F112" s="8"/>
      <c r="G112" s="8"/>
      <c r="H112" s="9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2:27" ht="15.75" customHeight="1">
      <c r="B113" s="2"/>
      <c r="C113" s="16">
        <f>C112/C111</f>
        <v>2.8641804788213623</v>
      </c>
      <c r="D113" s="17" t="s">
        <v>22</v>
      </c>
      <c r="E113" s="18"/>
      <c r="F113" s="18"/>
      <c r="G113" s="18"/>
      <c r="H113" s="19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2:27" ht="15.75" customHeight="1" thickBot="1">
      <c r="B114" s="2"/>
      <c r="C114" s="20">
        <f>(C109-O107)/C109</f>
        <v>0.99985205003805178</v>
      </c>
      <c r="D114" s="21" t="s">
        <v>23</v>
      </c>
      <c r="E114" s="22"/>
      <c r="F114" s="22"/>
      <c r="G114" s="22"/>
      <c r="H114" s="2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2:27" ht="15.75" customHeight="1" thickBot="1">
      <c r="B115" s="2"/>
      <c r="C115" s="15">
        <f>1-C114</f>
        <v>1.4794996194822385E-4</v>
      </c>
      <c r="D115" s="7" t="s">
        <v>24</v>
      </c>
      <c r="E115" s="8"/>
      <c r="F115" s="8"/>
      <c r="G115" s="8"/>
      <c r="H115" s="9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2:27" ht="15.75" customHeight="1" thickBot="1">
      <c r="B116" s="2"/>
      <c r="C116" s="15">
        <f>M107*1000</f>
        <v>3473.4437500000008</v>
      </c>
      <c r="D116" s="7" t="s">
        <v>26</v>
      </c>
      <c r="E116" s="8"/>
      <c r="F116" s="8"/>
      <c r="G116" s="8"/>
      <c r="H116" s="9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2:27" ht="15.75" customHeight="1" thickBot="1">
      <c r="B117" s="2"/>
      <c r="C117" s="24">
        <f>C116/C108</f>
        <v>3.2161516203703711</v>
      </c>
      <c r="D117" s="10" t="s">
        <v>27</v>
      </c>
      <c r="E117" s="11"/>
      <c r="F117" s="11"/>
      <c r="G117" s="11"/>
      <c r="H117" s="1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2:27" ht="15.75" customHeight="1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2:27" ht="46.5">
      <c r="B119" s="1"/>
      <c r="C119" s="2"/>
      <c r="D119" s="2"/>
      <c r="E119" s="2"/>
      <c r="F119" s="2"/>
      <c r="G119" s="2"/>
      <c r="H119" s="2"/>
      <c r="I119" s="1" t="s">
        <v>28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2:27" ht="15.75" customHeight="1">
      <c r="B120" s="2"/>
      <c r="C120" s="3" t="s">
        <v>1</v>
      </c>
      <c r="D120" s="3" t="s">
        <v>2</v>
      </c>
      <c r="E120" s="3" t="s">
        <v>3</v>
      </c>
      <c r="F120" s="3" t="s">
        <v>4</v>
      </c>
      <c r="G120" s="3" t="s">
        <v>5</v>
      </c>
      <c r="H120" s="3" t="s">
        <v>6</v>
      </c>
      <c r="I120" s="3" t="s">
        <v>7</v>
      </c>
      <c r="J120" s="3" t="s">
        <v>8</v>
      </c>
      <c r="K120" s="3" t="s">
        <v>9</v>
      </c>
      <c r="L120" s="3" t="s">
        <v>10</v>
      </c>
      <c r="M120" s="3" t="s">
        <v>11</v>
      </c>
      <c r="N120" s="3" t="s">
        <v>12</v>
      </c>
      <c r="O120" s="3" t="s">
        <v>13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2:27" ht="15.75" customHeight="1">
      <c r="B121" s="2"/>
      <c r="C121" s="13">
        <v>1</v>
      </c>
      <c r="D121" s="13">
        <v>220</v>
      </c>
      <c r="E121" s="13">
        <v>1</v>
      </c>
      <c r="F121" s="13">
        <v>0.75</v>
      </c>
      <c r="G121" s="13">
        <f t="shared" ref="G121:G132" si="15">B2</f>
        <v>7.4999999999999997E-2</v>
      </c>
      <c r="H121" s="13">
        <f t="shared" ref="H121:H132" si="16">F121*G121</f>
        <v>5.6249999999999994E-2</v>
      </c>
      <c r="I121" s="13">
        <v>3</v>
      </c>
      <c r="J121" s="13">
        <f t="shared" ref="J121:J139" si="17">H121*I121</f>
        <v>0.16874999999999998</v>
      </c>
      <c r="K121" s="13"/>
      <c r="L121" s="13"/>
      <c r="M121" s="13"/>
      <c r="N121" s="13"/>
      <c r="O121" s="13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2:27" ht="15.75" customHeight="1">
      <c r="B122" s="2"/>
      <c r="C122" s="13"/>
      <c r="D122" s="13"/>
      <c r="E122" s="13">
        <v>3</v>
      </c>
      <c r="F122" s="13">
        <v>0.8</v>
      </c>
      <c r="G122" s="13">
        <f t="shared" si="15"/>
        <v>7.4999999999999997E-2</v>
      </c>
      <c r="H122" s="13">
        <f t="shared" si="16"/>
        <v>0.06</v>
      </c>
      <c r="I122" s="13">
        <v>3</v>
      </c>
      <c r="J122" s="13">
        <f t="shared" si="17"/>
        <v>0.18</v>
      </c>
      <c r="K122" s="13"/>
      <c r="L122" s="13"/>
      <c r="M122" s="13"/>
      <c r="N122" s="13"/>
      <c r="O122" s="13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2:27" ht="15.75" customHeight="1">
      <c r="B123" s="2"/>
      <c r="C123" s="13"/>
      <c r="D123" s="13"/>
      <c r="E123" s="13">
        <v>5</v>
      </c>
      <c r="F123" s="13">
        <v>0.8</v>
      </c>
      <c r="G123" s="13">
        <f t="shared" si="15"/>
        <v>7.4999999999999997E-2</v>
      </c>
      <c r="H123" s="13">
        <f t="shared" si="16"/>
        <v>0.06</v>
      </c>
      <c r="I123" s="13">
        <v>3</v>
      </c>
      <c r="J123" s="13">
        <f t="shared" si="17"/>
        <v>0.18</v>
      </c>
      <c r="K123" s="13"/>
      <c r="L123" s="13"/>
      <c r="M123" s="13"/>
      <c r="N123" s="13"/>
      <c r="O123" s="13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2:27" ht="15.75" customHeight="1">
      <c r="B124" s="2"/>
      <c r="C124" s="13"/>
      <c r="D124" s="13"/>
      <c r="E124" s="13">
        <v>7</v>
      </c>
      <c r="F124" s="13">
        <v>0.75</v>
      </c>
      <c r="G124" s="13">
        <f t="shared" si="15"/>
        <v>7.4999999999999997E-2</v>
      </c>
      <c r="H124" s="13">
        <f t="shared" si="16"/>
        <v>5.6249999999999994E-2</v>
      </c>
      <c r="I124" s="13">
        <v>3</v>
      </c>
      <c r="J124" s="13">
        <f t="shared" si="17"/>
        <v>0.16874999999999998</v>
      </c>
      <c r="K124" s="13"/>
      <c r="L124" s="13"/>
      <c r="M124" s="13"/>
      <c r="N124" s="13"/>
      <c r="O124" s="13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2:27" ht="15.75" customHeight="1">
      <c r="B125" s="2"/>
      <c r="C125" s="13"/>
      <c r="D125" s="13"/>
      <c r="E125" s="13">
        <v>10</v>
      </c>
      <c r="F125" s="13">
        <v>0.6</v>
      </c>
      <c r="G125" s="13">
        <f t="shared" si="15"/>
        <v>7.4999999999999997E-2</v>
      </c>
      <c r="H125" s="13">
        <f t="shared" si="16"/>
        <v>4.4999999999999998E-2</v>
      </c>
      <c r="I125" s="13">
        <v>3</v>
      </c>
      <c r="J125" s="13">
        <f t="shared" si="17"/>
        <v>0.13500000000000001</v>
      </c>
      <c r="K125" s="13"/>
      <c r="L125" s="13"/>
      <c r="M125" s="13"/>
      <c r="N125" s="13"/>
      <c r="O125" s="13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2:27" ht="15.75" customHeight="1">
      <c r="B126" s="2"/>
      <c r="C126" s="13"/>
      <c r="D126" s="13"/>
      <c r="E126" s="13">
        <v>2</v>
      </c>
      <c r="F126" s="13">
        <v>0.6</v>
      </c>
      <c r="G126" s="13">
        <f t="shared" si="15"/>
        <v>7.4999999999999997E-2</v>
      </c>
      <c r="H126" s="13">
        <f t="shared" si="16"/>
        <v>4.4999999999999998E-2</v>
      </c>
      <c r="I126" s="13">
        <v>3</v>
      </c>
      <c r="J126" s="13">
        <f t="shared" si="17"/>
        <v>0.13500000000000001</v>
      </c>
      <c r="K126" s="13"/>
      <c r="L126" s="13"/>
      <c r="M126" s="13"/>
      <c r="N126" s="13"/>
      <c r="O126" s="13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2:27" ht="15.75" customHeight="1">
      <c r="B127" s="2"/>
      <c r="C127" s="13"/>
      <c r="D127" s="13"/>
      <c r="E127" s="13">
        <v>4</v>
      </c>
      <c r="F127" s="13">
        <v>0.75</v>
      </c>
      <c r="G127" s="13">
        <f t="shared" si="15"/>
        <v>7.4999999999999997E-2</v>
      </c>
      <c r="H127" s="13">
        <f t="shared" si="16"/>
        <v>5.6249999999999994E-2</v>
      </c>
      <c r="I127" s="13">
        <v>3</v>
      </c>
      <c r="J127" s="13">
        <f t="shared" si="17"/>
        <v>0.16874999999999998</v>
      </c>
      <c r="K127" s="13"/>
      <c r="L127" s="13"/>
      <c r="M127" s="13"/>
      <c r="N127" s="13"/>
      <c r="O127" s="13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2:27" ht="15.75" customHeight="1">
      <c r="B128" s="2"/>
      <c r="C128" s="13"/>
      <c r="D128" s="13"/>
      <c r="E128" s="13">
        <v>6</v>
      </c>
      <c r="F128" s="13">
        <v>0.6</v>
      </c>
      <c r="G128" s="13">
        <f t="shared" si="15"/>
        <v>7.4999999999999997E-2</v>
      </c>
      <c r="H128" s="13">
        <f t="shared" si="16"/>
        <v>4.4999999999999998E-2</v>
      </c>
      <c r="I128" s="13">
        <v>3</v>
      </c>
      <c r="J128" s="13">
        <f t="shared" si="17"/>
        <v>0.13500000000000001</v>
      </c>
      <c r="K128" s="13"/>
      <c r="L128" s="13"/>
      <c r="M128" s="13"/>
      <c r="N128" s="13"/>
      <c r="O128" s="13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2:27" ht="15.75" customHeight="1">
      <c r="B129" s="2"/>
      <c r="C129" s="13"/>
      <c r="D129" s="13"/>
      <c r="E129" s="13">
        <v>8</v>
      </c>
      <c r="F129" s="13">
        <v>0.8</v>
      </c>
      <c r="G129" s="13">
        <f t="shared" si="15"/>
        <v>7.4999999999999997E-2</v>
      </c>
      <c r="H129" s="13">
        <f t="shared" si="16"/>
        <v>0.06</v>
      </c>
      <c r="I129" s="13">
        <v>3</v>
      </c>
      <c r="J129" s="13">
        <f t="shared" si="17"/>
        <v>0.18</v>
      </c>
      <c r="K129" s="13"/>
      <c r="L129" s="13"/>
      <c r="M129" s="13"/>
      <c r="N129" s="13"/>
      <c r="O129" s="13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2:27" ht="15.75" customHeight="1">
      <c r="B130" s="2"/>
      <c r="C130" s="13"/>
      <c r="D130" s="13"/>
      <c r="E130" s="13">
        <v>9</v>
      </c>
      <c r="F130" s="13">
        <v>0.75</v>
      </c>
      <c r="G130" s="13">
        <f t="shared" si="15"/>
        <v>7.4999999999999997E-2</v>
      </c>
      <c r="H130" s="13">
        <f t="shared" si="16"/>
        <v>5.6249999999999994E-2</v>
      </c>
      <c r="I130" s="13">
        <v>3</v>
      </c>
      <c r="J130" s="13">
        <f t="shared" si="17"/>
        <v>0.16874999999999998</v>
      </c>
      <c r="K130" s="13"/>
      <c r="L130" s="13"/>
      <c r="M130" s="13"/>
      <c r="N130" s="13"/>
      <c r="O130" s="13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2:27" ht="15.75" customHeight="1">
      <c r="B131" s="2"/>
      <c r="C131" s="13"/>
      <c r="D131" s="13"/>
      <c r="E131" s="13">
        <v>11</v>
      </c>
      <c r="F131" s="13">
        <v>0.8</v>
      </c>
      <c r="G131" s="13">
        <f t="shared" si="15"/>
        <v>7.4999999999999997E-2</v>
      </c>
      <c r="H131" s="13">
        <f t="shared" si="16"/>
        <v>0.06</v>
      </c>
      <c r="I131" s="13">
        <v>3</v>
      </c>
      <c r="J131" s="13">
        <f t="shared" si="17"/>
        <v>0.18</v>
      </c>
      <c r="K131" s="13"/>
      <c r="L131" s="13"/>
      <c r="M131" s="13"/>
      <c r="N131" s="13"/>
      <c r="O131" s="13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2:27" ht="15.75" customHeight="1">
      <c r="B132" s="2"/>
      <c r="C132" s="13"/>
      <c r="D132" s="13"/>
      <c r="E132" s="13">
        <v>12</v>
      </c>
      <c r="F132" s="13">
        <v>0.75</v>
      </c>
      <c r="G132" s="13">
        <f t="shared" si="15"/>
        <v>7.4999999999999997E-2</v>
      </c>
      <c r="H132" s="13">
        <f t="shared" si="16"/>
        <v>5.6249999999999994E-2</v>
      </c>
      <c r="I132" s="13">
        <v>3</v>
      </c>
      <c r="J132" s="13">
        <f t="shared" si="17"/>
        <v>0.16874999999999998</v>
      </c>
      <c r="K132" s="13"/>
      <c r="L132" s="13"/>
      <c r="M132" s="13"/>
      <c r="N132" s="13"/>
      <c r="O132" s="13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2:27" ht="15.75" customHeight="1">
      <c r="B133" s="2"/>
      <c r="C133" s="13"/>
      <c r="D133" s="13"/>
      <c r="E133" s="13" t="s">
        <v>15</v>
      </c>
      <c r="F133" s="13"/>
      <c r="G133" s="13"/>
      <c r="H133" s="13">
        <f t="shared" ref="H133:H139" si="18">A2</f>
        <v>0.1</v>
      </c>
      <c r="I133" s="13">
        <v>10</v>
      </c>
      <c r="J133" s="13">
        <f t="shared" si="17"/>
        <v>1</v>
      </c>
      <c r="K133" s="13"/>
      <c r="L133" s="13"/>
      <c r="M133" s="13"/>
      <c r="N133" s="13"/>
      <c r="O133" s="13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2:27" ht="15.75" customHeight="1">
      <c r="B134" s="2"/>
      <c r="C134" s="13"/>
      <c r="D134" s="13"/>
      <c r="E134" s="13" t="s">
        <v>15</v>
      </c>
      <c r="F134" s="13"/>
      <c r="G134" s="13"/>
      <c r="H134" s="13">
        <f t="shared" si="18"/>
        <v>0.1</v>
      </c>
      <c r="I134" s="13">
        <v>10</v>
      </c>
      <c r="J134" s="13">
        <f t="shared" si="17"/>
        <v>1</v>
      </c>
      <c r="K134" s="13"/>
      <c r="L134" s="13"/>
      <c r="M134" s="13"/>
      <c r="N134" s="13"/>
      <c r="O134" s="13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2:27" ht="15.75" customHeight="1">
      <c r="B135" s="2"/>
      <c r="C135" s="13"/>
      <c r="D135" s="13"/>
      <c r="E135" s="13" t="s">
        <v>15</v>
      </c>
      <c r="F135" s="13"/>
      <c r="G135" s="13"/>
      <c r="H135" s="13">
        <f t="shared" si="18"/>
        <v>0.1</v>
      </c>
      <c r="I135" s="13">
        <v>10</v>
      </c>
      <c r="J135" s="13">
        <f t="shared" si="17"/>
        <v>1</v>
      </c>
      <c r="K135" s="13"/>
      <c r="L135" s="13"/>
      <c r="M135" s="13"/>
      <c r="N135" s="13"/>
      <c r="O135" s="13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2:27" ht="15.75" customHeight="1">
      <c r="B136" s="2"/>
      <c r="C136" s="13"/>
      <c r="D136" s="13"/>
      <c r="E136" s="13" t="s">
        <v>15</v>
      </c>
      <c r="F136" s="13"/>
      <c r="G136" s="13"/>
      <c r="H136" s="13">
        <f t="shared" si="18"/>
        <v>0.1</v>
      </c>
      <c r="I136" s="13">
        <v>10</v>
      </c>
      <c r="J136" s="13">
        <f t="shared" si="17"/>
        <v>1</v>
      </c>
      <c r="K136" s="13"/>
      <c r="L136" s="13"/>
      <c r="M136" s="13"/>
      <c r="N136" s="13"/>
      <c r="O136" s="13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2:27" ht="15.75" customHeight="1">
      <c r="B137" s="2"/>
      <c r="C137" s="13"/>
      <c r="D137" s="13"/>
      <c r="E137" s="13" t="s">
        <v>15</v>
      </c>
      <c r="F137" s="13"/>
      <c r="G137" s="13"/>
      <c r="H137" s="13">
        <f t="shared" si="18"/>
        <v>0.1</v>
      </c>
      <c r="I137" s="13">
        <v>10</v>
      </c>
      <c r="J137" s="13">
        <f t="shared" si="17"/>
        <v>1</v>
      </c>
      <c r="K137" s="13"/>
      <c r="L137" s="13"/>
      <c r="M137" s="13"/>
      <c r="N137" s="13"/>
      <c r="O137" s="13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2:27" ht="15.75" customHeight="1">
      <c r="B138" s="2"/>
      <c r="C138" s="13"/>
      <c r="D138" s="13"/>
      <c r="E138" s="13" t="s">
        <v>15</v>
      </c>
      <c r="F138" s="13"/>
      <c r="G138" s="13"/>
      <c r="H138" s="13">
        <f t="shared" si="18"/>
        <v>0.1</v>
      </c>
      <c r="I138" s="13">
        <v>10</v>
      </c>
      <c r="J138" s="13">
        <f t="shared" si="17"/>
        <v>1</v>
      </c>
      <c r="K138" s="13"/>
      <c r="L138" s="13"/>
      <c r="M138" s="13"/>
      <c r="N138" s="13"/>
      <c r="O138" s="13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2:27" ht="15.75" customHeight="1">
      <c r="B139" s="2"/>
      <c r="C139" s="13"/>
      <c r="D139" s="13"/>
      <c r="E139" s="13" t="s">
        <v>15</v>
      </c>
      <c r="F139" s="13"/>
      <c r="G139" s="13"/>
      <c r="H139" s="13">
        <f t="shared" si="18"/>
        <v>0.1</v>
      </c>
      <c r="I139" s="13">
        <v>10</v>
      </c>
      <c r="J139" s="13">
        <f t="shared" si="17"/>
        <v>1</v>
      </c>
      <c r="K139" s="13"/>
      <c r="L139" s="13"/>
      <c r="M139" s="13"/>
      <c r="N139" s="13"/>
      <c r="O139" s="13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2:27" ht="15.75" customHeight="1">
      <c r="B140" s="2"/>
      <c r="C140" s="25"/>
      <c r="D140" s="25"/>
      <c r="E140" s="25" t="s">
        <v>14</v>
      </c>
      <c r="F140" s="25"/>
      <c r="G140" s="25"/>
      <c r="H140" s="25">
        <f>SUM(H121:H139)</f>
        <v>1.3562500000000002</v>
      </c>
      <c r="I140" s="25"/>
      <c r="J140" s="25">
        <f>SUM(J121:J139)</f>
        <v>8.96875</v>
      </c>
      <c r="K140" s="25">
        <f>J140/H140</f>
        <v>6.6129032258064511</v>
      </c>
      <c r="L140" s="25">
        <v>0.54500000000000004</v>
      </c>
      <c r="M140" s="25">
        <f>L140*J140</f>
        <v>4.8879687500000006</v>
      </c>
      <c r="N140" s="25">
        <f>H140*D121</f>
        <v>298.37500000000006</v>
      </c>
      <c r="O140" s="25">
        <f>J140*D121</f>
        <v>1973.125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2:27" ht="15.75" customHeight="1">
      <c r="B141" s="2"/>
      <c r="C141" s="3" t="s">
        <v>1</v>
      </c>
      <c r="D141" s="3" t="s">
        <v>2</v>
      </c>
      <c r="E141" s="3" t="s">
        <v>3</v>
      </c>
      <c r="F141" s="3" t="s">
        <v>4</v>
      </c>
      <c r="G141" s="3" t="s">
        <v>5</v>
      </c>
      <c r="H141" s="3" t="s">
        <v>6</v>
      </c>
      <c r="I141" s="3" t="s">
        <v>7</v>
      </c>
      <c r="J141" s="3" t="s">
        <v>8</v>
      </c>
      <c r="K141" s="3" t="s">
        <v>9</v>
      </c>
      <c r="L141" s="3" t="s">
        <v>10</v>
      </c>
      <c r="M141" s="3" t="s">
        <v>11</v>
      </c>
      <c r="N141" s="3" t="s">
        <v>12</v>
      </c>
      <c r="O141" s="3" t="s">
        <v>13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2:27" ht="15.75" customHeight="1">
      <c r="B142" s="2"/>
      <c r="C142" s="13">
        <v>2</v>
      </c>
      <c r="D142" s="13">
        <v>220</v>
      </c>
      <c r="E142" s="13">
        <v>1</v>
      </c>
      <c r="F142" s="13">
        <v>0.75</v>
      </c>
      <c r="G142" s="13">
        <f t="shared" ref="G142:G153" si="19">B2</f>
        <v>7.4999999999999997E-2</v>
      </c>
      <c r="H142" s="13">
        <f t="shared" ref="H142:H153" si="20">F142*G142</f>
        <v>5.6249999999999994E-2</v>
      </c>
      <c r="I142" s="13">
        <v>3</v>
      </c>
      <c r="J142" s="13">
        <f t="shared" ref="J142:J160" si="21">H142*I142</f>
        <v>0.16874999999999998</v>
      </c>
      <c r="K142" s="13"/>
      <c r="L142" s="13"/>
      <c r="M142" s="13"/>
      <c r="N142" s="13"/>
      <c r="O142" s="13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2:27" ht="15.75" customHeight="1">
      <c r="B143" s="2"/>
      <c r="C143" s="13"/>
      <c r="D143" s="13"/>
      <c r="E143" s="13">
        <v>3</v>
      </c>
      <c r="F143" s="13">
        <v>0.8</v>
      </c>
      <c r="G143" s="13">
        <f t="shared" si="19"/>
        <v>7.4999999999999997E-2</v>
      </c>
      <c r="H143" s="13">
        <f t="shared" si="20"/>
        <v>0.06</v>
      </c>
      <c r="I143" s="13">
        <v>3</v>
      </c>
      <c r="J143" s="13">
        <f t="shared" si="21"/>
        <v>0.18</v>
      </c>
      <c r="K143" s="13"/>
      <c r="L143" s="13"/>
      <c r="M143" s="13"/>
      <c r="N143" s="13"/>
      <c r="O143" s="13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2:27" ht="15.75" customHeight="1">
      <c r="B144" s="2"/>
      <c r="C144" s="13"/>
      <c r="D144" s="13"/>
      <c r="E144" s="13">
        <v>5</v>
      </c>
      <c r="F144" s="13">
        <v>0.8</v>
      </c>
      <c r="G144" s="13">
        <f t="shared" si="19"/>
        <v>7.4999999999999997E-2</v>
      </c>
      <c r="H144" s="13">
        <f t="shared" si="20"/>
        <v>0.06</v>
      </c>
      <c r="I144" s="13">
        <v>3</v>
      </c>
      <c r="J144" s="13">
        <f t="shared" si="21"/>
        <v>0.18</v>
      </c>
      <c r="K144" s="13"/>
      <c r="L144" s="13"/>
      <c r="M144" s="13"/>
      <c r="N144" s="13"/>
      <c r="O144" s="13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2:27" ht="15.75" customHeight="1">
      <c r="B145" s="2"/>
      <c r="C145" s="13"/>
      <c r="D145" s="13"/>
      <c r="E145" s="13">
        <v>7</v>
      </c>
      <c r="F145" s="13">
        <v>0.75</v>
      </c>
      <c r="G145" s="13">
        <f t="shared" si="19"/>
        <v>7.4999999999999997E-2</v>
      </c>
      <c r="H145" s="13">
        <f t="shared" si="20"/>
        <v>5.6249999999999994E-2</v>
      </c>
      <c r="I145" s="13">
        <v>3</v>
      </c>
      <c r="J145" s="13">
        <f t="shared" si="21"/>
        <v>0.16874999999999998</v>
      </c>
      <c r="K145" s="13"/>
      <c r="L145" s="13"/>
      <c r="M145" s="13"/>
      <c r="N145" s="13"/>
      <c r="O145" s="13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2:27" ht="15.75" customHeight="1">
      <c r="B146" s="2"/>
      <c r="C146" s="13"/>
      <c r="D146" s="13"/>
      <c r="E146" s="13">
        <v>10</v>
      </c>
      <c r="F146" s="13">
        <v>0.6</v>
      </c>
      <c r="G146" s="13">
        <f t="shared" si="19"/>
        <v>7.4999999999999997E-2</v>
      </c>
      <c r="H146" s="13">
        <f t="shared" si="20"/>
        <v>4.4999999999999998E-2</v>
      </c>
      <c r="I146" s="13">
        <v>3</v>
      </c>
      <c r="J146" s="13">
        <f t="shared" si="21"/>
        <v>0.13500000000000001</v>
      </c>
      <c r="K146" s="13"/>
      <c r="L146" s="13"/>
      <c r="M146" s="13"/>
      <c r="N146" s="13"/>
      <c r="O146" s="13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2:27" ht="15.75" customHeight="1">
      <c r="B147" s="2"/>
      <c r="C147" s="13"/>
      <c r="D147" s="13"/>
      <c r="E147" s="13">
        <v>2</v>
      </c>
      <c r="F147" s="13">
        <v>0.6</v>
      </c>
      <c r="G147" s="13">
        <f t="shared" si="19"/>
        <v>7.4999999999999997E-2</v>
      </c>
      <c r="H147" s="13">
        <f t="shared" si="20"/>
        <v>4.4999999999999998E-2</v>
      </c>
      <c r="I147" s="13">
        <v>3</v>
      </c>
      <c r="J147" s="13">
        <f t="shared" si="21"/>
        <v>0.13500000000000001</v>
      </c>
      <c r="K147" s="13"/>
      <c r="L147" s="13"/>
      <c r="M147" s="13"/>
      <c r="N147" s="13"/>
      <c r="O147" s="13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2:27" ht="15.75" customHeight="1">
      <c r="B148" s="2"/>
      <c r="C148" s="13"/>
      <c r="D148" s="13"/>
      <c r="E148" s="13">
        <v>4</v>
      </c>
      <c r="F148" s="13">
        <v>0.75</v>
      </c>
      <c r="G148" s="13">
        <f t="shared" si="19"/>
        <v>7.4999999999999997E-2</v>
      </c>
      <c r="H148" s="13">
        <f t="shared" si="20"/>
        <v>5.6249999999999994E-2</v>
      </c>
      <c r="I148" s="13">
        <v>3</v>
      </c>
      <c r="J148" s="13">
        <f t="shared" si="21"/>
        <v>0.16874999999999998</v>
      </c>
      <c r="K148" s="13"/>
      <c r="L148" s="13"/>
      <c r="M148" s="13"/>
      <c r="N148" s="13"/>
      <c r="O148" s="13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2:27" ht="15.75" customHeight="1">
      <c r="B149" s="2"/>
      <c r="C149" s="13"/>
      <c r="D149" s="13"/>
      <c r="E149" s="13">
        <v>6</v>
      </c>
      <c r="F149" s="13">
        <v>0.6</v>
      </c>
      <c r="G149" s="13">
        <f t="shared" si="19"/>
        <v>7.4999999999999997E-2</v>
      </c>
      <c r="H149" s="13">
        <f t="shared" si="20"/>
        <v>4.4999999999999998E-2</v>
      </c>
      <c r="I149" s="13">
        <v>3</v>
      </c>
      <c r="J149" s="13">
        <f t="shared" si="21"/>
        <v>0.13500000000000001</v>
      </c>
      <c r="K149" s="13"/>
      <c r="L149" s="13"/>
      <c r="M149" s="13"/>
      <c r="N149" s="13"/>
      <c r="O149" s="13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2:27" ht="15.75" customHeight="1">
      <c r="B150" s="2"/>
      <c r="C150" s="13"/>
      <c r="D150" s="13"/>
      <c r="E150" s="13">
        <v>8</v>
      </c>
      <c r="F150" s="13">
        <v>0.8</v>
      </c>
      <c r="G150" s="13">
        <f t="shared" si="19"/>
        <v>7.4999999999999997E-2</v>
      </c>
      <c r="H150" s="13">
        <f t="shared" si="20"/>
        <v>0.06</v>
      </c>
      <c r="I150" s="13">
        <v>3</v>
      </c>
      <c r="J150" s="13">
        <f t="shared" si="21"/>
        <v>0.18</v>
      </c>
      <c r="K150" s="13"/>
      <c r="L150" s="13"/>
      <c r="M150" s="13"/>
      <c r="N150" s="13"/>
      <c r="O150" s="13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2:27" ht="15.75" customHeight="1">
      <c r="B151" s="2"/>
      <c r="C151" s="13"/>
      <c r="D151" s="13"/>
      <c r="E151" s="13">
        <v>9</v>
      </c>
      <c r="F151" s="13">
        <v>0.75</v>
      </c>
      <c r="G151" s="13">
        <f t="shared" si="19"/>
        <v>7.4999999999999997E-2</v>
      </c>
      <c r="H151" s="13">
        <f t="shared" si="20"/>
        <v>5.6249999999999994E-2</v>
      </c>
      <c r="I151" s="13">
        <v>3</v>
      </c>
      <c r="J151" s="13">
        <f t="shared" si="21"/>
        <v>0.16874999999999998</v>
      </c>
      <c r="K151" s="13"/>
      <c r="L151" s="13"/>
      <c r="M151" s="13"/>
      <c r="N151" s="13"/>
      <c r="O151" s="13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2:27" ht="15.75" customHeight="1">
      <c r="B152" s="2"/>
      <c r="C152" s="13"/>
      <c r="D152" s="13"/>
      <c r="E152" s="13">
        <v>11</v>
      </c>
      <c r="F152" s="13">
        <v>0.8</v>
      </c>
      <c r="G152" s="13">
        <f t="shared" si="19"/>
        <v>7.4999999999999997E-2</v>
      </c>
      <c r="H152" s="13">
        <f t="shared" si="20"/>
        <v>0.06</v>
      </c>
      <c r="I152" s="13">
        <v>3</v>
      </c>
      <c r="J152" s="13">
        <f t="shared" si="21"/>
        <v>0.18</v>
      </c>
      <c r="K152" s="13"/>
      <c r="L152" s="13"/>
      <c r="M152" s="13"/>
      <c r="N152" s="13"/>
      <c r="O152" s="13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2:27" ht="15.75" customHeight="1">
      <c r="B153" s="2"/>
      <c r="C153" s="13"/>
      <c r="D153" s="13"/>
      <c r="E153" s="13">
        <v>12</v>
      </c>
      <c r="F153" s="13">
        <v>0.75</v>
      </c>
      <c r="G153" s="13">
        <f t="shared" si="19"/>
        <v>7.4999999999999997E-2</v>
      </c>
      <c r="H153" s="13">
        <f t="shared" si="20"/>
        <v>5.6249999999999994E-2</v>
      </c>
      <c r="I153" s="13">
        <v>3</v>
      </c>
      <c r="J153" s="13">
        <f t="shared" si="21"/>
        <v>0.16874999999999998</v>
      </c>
      <c r="K153" s="13"/>
      <c r="L153" s="13"/>
      <c r="M153" s="13"/>
      <c r="N153" s="13"/>
      <c r="O153" s="13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2:27" ht="15.75" customHeight="1">
      <c r="B154" s="2"/>
      <c r="C154" s="13"/>
      <c r="D154" s="13"/>
      <c r="E154" s="13" t="s">
        <v>15</v>
      </c>
      <c r="F154" s="13"/>
      <c r="G154" s="13"/>
      <c r="H154" s="13">
        <f t="shared" ref="H154:H160" si="22">A2</f>
        <v>0.1</v>
      </c>
      <c r="I154" s="13">
        <v>10</v>
      </c>
      <c r="J154" s="13">
        <f t="shared" si="21"/>
        <v>1</v>
      </c>
      <c r="K154" s="13" t="s">
        <v>25</v>
      </c>
      <c r="L154" s="13"/>
      <c r="M154" s="13"/>
      <c r="N154" s="13"/>
      <c r="O154" s="13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2:27" ht="15.75" customHeight="1">
      <c r="B155" s="2"/>
      <c r="C155" s="13"/>
      <c r="D155" s="13"/>
      <c r="E155" s="13" t="s">
        <v>15</v>
      </c>
      <c r="F155" s="13"/>
      <c r="G155" s="13"/>
      <c r="H155" s="13">
        <f t="shared" si="22"/>
        <v>0.1</v>
      </c>
      <c r="I155" s="13">
        <v>10</v>
      </c>
      <c r="J155" s="13">
        <f t="shared" si="21"/>
        <v>1</v>
      </c>
      <c r="K155" s="13"/>
      <c r="L155" s="13"/>
      <c r="M155" s="13"/>
      <c r="N155" s="13"/>
      <c r="O155" s="13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2:27" ht="15.75" customHeight="1">
      <c r="B156" s="2"/>
      <c r="C156" s="13"/>
      <c r="D156" s="13"/>
      <c r="E156" s="13" t="s">
        <v>15</v>
      </c>
      <c r="F156" s="13"/>
      <c r="G156" s="13"/>
      <c r="H156" s="13">
        <f t="shared" si="22"/>
        <v>0.1</v>
      </c>
      <c r="I156" s="13">
        <v>10</v>
      </c>
      <c r="J156" s="13">
        <f t="shared" si="21"/>
        <v>1</v>
      </c>
      <c r="K156" s="13"/>
      <c r="L156" s="13"/>
      <c r="M156" s="13"/>
      <c r="N156" s="13"/>
      <c r="O156" s="13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2:27" ht="15.75" customHeight="1">
      <c r="B157" s="2"/>
      <c r="C157" s="13"/>
      <c r="D157" s="13"/>
      <c r="E157" s="13" t="s">
        <v>15</v>
      </c>
      <c r="F157" s="13"/>
      <c r="G157" s="13"/>
      <c r="H157" s="13">
        <f t="shared" si="22"/>
        <v>0.1</v>
      </c>
      <c r="I157" s="13">
        <v>10</v>
      </c>
      <c r="J157" s="13">
        <f t="shared" si="21"/>
        <v>1</v>
      </c>
      <c r="K157" s="13"/>
      <c r="L157" s="13"/>
      <c r="M157" s="13"/>
      <c r="N157" s="13"/>
      <c r="O157" s="13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2:27" ht="15.75" customHeight="1">
      <c r="B158" s="2"/>
      <c r="C158" s="13"/>
      <c r="D158" s="13"/>
      <c r="E158" s="13" t="s">
        <v>15</v>
      </c>
      <c r="F158" s="13"/>
      <c r="G158" s="13"/>
      <c r="H158" s="13">
        <f t="shared" si="22"/>
        <v>0.1</v>
      </c>
      <c r="I158" s="13">
        <v>10</v>
      </c>
      <c r="J158" s="13">
        <f t="shared" si="21"/>
        <v>1</v>
      </c>
      <c r="K158" s="13"/>
      <c r="L158" s="13"/>
      <c r="M158" s="13"/>
      <c r="N158" s="13"/>
      <c r="O158" s="13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2:27" ht="15.75" customHeight="1">
      <c r="B159" s="2"/>
      <c r="C159" s="13"/>
      <c r="D159" s="13"/>
      <c r="E159" s="13" t="s">
        <v>15</v>
      </c>
      <c r="F159" s="13"/>
      <c r="G159" s="13"/>
      <c r="H159" s="13">
        <f t="shared" si="22"/>
        <v>0.1</v>
      </c>
      <c r="I159" s="13">
        <v>10</v>
      </c>
      <c r="J159" s="13">
        <f t="shared" si="21"/>
        <v>1</v>
      </c>
      <c r="K159" s="13"/>
      <c r="L159" s="13"/>
      <c r="M159" s="13"/>
      <c r="N159" s="13"/>
      <c r="O159" s="13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2:27" ht="15.75" customHeight="1">
      <c r="B160" s="2"/>
      <c r="C160" s="13"/>
      <c r="D160" s="13"/>
      <c r="E160" s="13" t="s">
        <v>15</v>
      </c>
      <c r="F160" s="13"/>
      <c r="G160" s="13"/>
      <c r="H160" s="13">
        <f t="shared" si="22"/>
        <v>0.1</v>
      </c>
      <c r="I160" s="13">
        <v>10</v>
      </c>
      <c r="J160" s="13">
        <f t="shared" si="21"/>
        <v>1</v>
      </c>
      <c r="K160" s="13"/>
      <c r="L160" s="13"/>
      <c r="M160" s="13"/>
      <c r="N160" s="13"/>
      <c r="O160" s="13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2:27" ht="15.75" customHeight="1">
      <c r="B161" s="2"/>
      <c r="C161" s="25"/>
      <c r="D161" s="25"/>
      <c r="E161" s="25" t="s">
        <v>14</v>
      </c>
      <c r="F161" s="25"/>
      <c r="G161" s="25"/>
      <c r="H161" s="25">
        <f>SUM(H142:H160)</f>
        <v>1.3562500000000002</v>
      </c>
      <c r="I161" s="25"/>
      <c r="J161" s="25">
        <f>SUM(J142:J160)</f>
        <v>8.96875</v>
      </c>
      <c r="K161" s="25">
        <f>J161/H161</f>
        <v>6.6129032258064511</v>
      </c>
      <c r="L161" s="25">
        <v>0.54500000000000004</v>
      </c>
      <c r="M161" s="25">
        <f>L161*J161</f>
        <v>4.8879687500000006</v>
      </c>
      <c r="N161" s="25">
        <f>H161*D142</f>
        <v>298.37500000000006</v>
      </c>
      <c r="O161" s="25">
        <f>J161*D142</f>
        <v>1973.125</v>
      </c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2:27" ht="15.75" customHeight="1">
      <c r="B162" s="2"/>
      <c r="C162" s="3" t="s">
        <v>1</v>
      </c>
      <c r="D162" s="3" t="s">
        <v>2</v>
      </c>
      <c r="E162" s="3" t="s">
        <v>3</v>
      </c>
      <c r="F162" s="3" t="s">
        <v>4</v>
      </c>
      <c r="G162" s="3" t="s">
        <v>5</v>
      </c>
      <c r="H162" s="3" t="s">
        <v>6</v>
      </c>
      <c r="I162" s="3" t="s">
        <v>7</v>
      </c>
      <c r="J162" s="3" t="s">
        <v>8</v>
      </c>
      <c r="K162" s="3" t="s">
        <v>9</v>
      </c>
      <c r="L162" s="3" t="s">
        <v>10</v>
      </c>
      <c r="M162" s="3" t="s">
        <v>11</v>
      </c>
      <c r="N162" s="3" t="s">
        <v>12</v>
      </c>
      <c r="O162" s="3" t="s">
        <v>13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2:27" ht="15.75" customHeight="1">
      <c r="B163" s="2"/>
      <c r="C163" s="13">
        <v>3</v>
      </c>
      <c r="D163" s="13">
        <v>220</v>
      </c>
      <c r="E163" s="13">
        <v>1</v>
      </c>
      <c r="F163" s="13">
        <v>0.75</v>
      </c>
      <c r="G163" s="13">
        <f t="shared" ref="G163:G174" si="23">B2</f>
        <v>7.4999999999999997E-2</v>
      </c>
      <c r="H163" s="13">
        <f t="shared" ref="H163:H174" si="24">F163*G163</f>
        <v>5.6249999999999994E-2</v>
      </c>
      <c r="I163" s="13">
        <v>3</v>
      </c>
      <c r="J163" s="13">
        <f t="shared" ref="J163:J181" si="25">H163*I163</f>
        <v>0.16874999999999998</v>
      </c>
      <c r="K163" s="13"/>
      <c r="L163" s="13"/>
      <c r="M163" s="13"/>
      <c r="N163" s="13"/>
      <c r="O163" s="13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2:27" ht="15.75" customHeight="1">
      <c r="B164" s="2"/>
      <c r="C164" s="13"/>
      <c r="D164" s="13"/>
      <c r="E164" s="13">
        <v>3</v>
      </c>
      <c r="F164" s="13">
        <v>0.8</v>
      </c>
      <c r="G164" s="13">
        <f t="shared" si="23"/>
        <v>7.4999999999999997E-2</v>
      </c>
      <c r="H164" s="13">
        <f t="shared" si="24"/>
        <v>0.06</v>
      </c>
      <c r="I164" s="13">
        <v>3</v>
      </c>
      <c r="J164" s="13">
        <f t="shared" si="25"/>
        <v>0.18</v>
      </c>
      <c r="K164" s="13"/>
      <c r="L164" s="13"/>
      <c r="M164" s="13"/>
      <c r="N164" s="13"/>
      <c r="O164" s="13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2:27" ht="15.75" customHeight="1">
      <c r="B165" s="2"/>
      <c r="C165" s="13"/>
      <c r="D165" s="13"/>
      <c r="E165" s="13">
        <v>5</v>
      </c>
      <c r="F165" s="13">
        <v>0.8</v>
      </c>
      <c r="G165" s="13">
        <f t="shared" si="23"/>
        <v>7.4999999999999997E-2</v>
      </c>
      <c r="H165" s="13">
        <f t="shared" si="24"/>
        <v>0.06</v>
      </c>
      <c r="I165" s="13">
        <v>3</v>
      </c>
      <c r="J165" s="13">
        <f t="shared" si="25"/>
        <v>0.18</v>
      </c>
      <c r="K165" s="13"/>
      <c r="L165" s="13"/>
      <c r="M165" s="13"/>
      <c r="N165" s="13"/>
      <c r="O165" s="13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2:27" ht="15.75" customHeight="1">
      <c r="B166" s="2"/>
      <c r="C166" s="13"/>
      <c r="D166" s="13"/>
      <c r="E166" s="13">
        <v>7</v>
      </c>
      <c r="F166" s="13">
        <v>0.75</v>
      </c>
      <c r="G166" s="13">
        <f t="shared" si="23"/>
        <v>7.4999999999999997E-2</v>
      </c>
      <c r="H166" s="13">
        <f t="shared" si="24"/>
        <v>5.6249999999999994E-2</v>
      </c>
      <c r="I166" s="13">
        <v>3</v>
      </c>
      <c r="J166" s="13">
        <f t="shared" si="25"/>
        <v>0.16874999999999998</v>
      </c>
      <c r="K166" s="13"/>
      <c r="L166" s="13"/>
      <c r="M166" s="13"/>
      <c r="N166" s="13"/>
      <c r="O166" s="13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2:27" ht="15.75" customHeight="1">
      <c r="B167" s="2"/>
      <c r="C167" s="13"/>
      <c r="D167" s="13"/>
      <c r="E167" s="13">
        <v>10</v>
      </c>
      <c r="F167" s="13">
        <v>0.6</v>
      </c>
      <c r="G167" s="13">
        <f t="shared" si="23"/>
        <v>7.4999999999999997E-2</v>
      </c>
      <c r="H167" s="13">
        <f t="shared" si="24"/>
        <v>4.4999999999999998E-2</v>
      </c>
      <c r="I167" s="13">
        <v>3</v>
      </c>
      <c r="J167" s="13">
        <f t="shared" si="25"/>
        <v>0.13500000000000001</v>
      </c>
      <c r="K167" s="13"/>
      <c r="L167" s="13"/>
      <c r="M167" s="13"/>
      <c r="N167" s="13"/>
      <c r="O167" s="13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2:27" ht="15.75" customHeight="1">
      <c r="B168" s="2"/>
      <c r="C168" s="13"/>
      <c r="D168" s="13"/>
      <c r="E168" s="13">
        <v>2</v>
      </c>
      <c r="F168" s="13">
        <v>0.6</v>
      </c>
      <c r="G168" s="13">
        <f t="shared" si="23"/>
        <v>7.4999999999999997E-2</v>
      </c>
      <c r="H168" s="13">
        <f t="shared" si="24"/>
        <v>4.4999999999999998E-2</v>
      </c>
      <c r="I168" s="13">
        <v>3</v>
      </c>
      <c r="J168" s="13">
        <f t="shared" si="25"/>
        <v>0.13500000000000001</v>
      </c>
      <c r="K168" s="13"/>
      <c r="L168" s="13"/>
      <c r="M168" s="13"/>
      <c r="N168" s="13"/>
      <c r="O168" s="13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2:27" ht="15.75" customHeight="1">
      <c r="B169" s="2"/>
      <c r="C169" s="13"/>
      <c r="D169" s="13"/>
      <c r="E169" s="13">
        <v>4</v>
      </c>
      <c r="F169" s="13">
        <v>0.75</v>
      </c>
      <c r="G169" s="13">
        <f t="shared" si="23"/>
        <v>7.4999999999999997E-2</v>
      </c>
      <c r="H169" s="13">
        <f t="shared" si="24"/>
        <v>5.6249999999999994E-2</v>
      </c>
      <c r="I169" s="13">
        <v>3</v>
      </c>
      <c r="J169" s="13">
        <f t="shared" si="25"/>
        <v>0.16874999999999998</v>
      </c>
      <c r="K169" s="13"/>
      <c r="L169" s="13"/>
      <c r="M169" s="13"/>
      <c r="N169" s="13"/>
      <c r="O169" s="13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2:27" ht="15.75" customHeight="1">
      <c r="B170" s="2"/>
      <c r="C170" s="13"/>
      <c r="D170" s="13"/>
      <c r="E170" s="13">
        <v>6</v>
      </c>
      <c r="F170" s="13">
        <v>0.6</v>
      </c>
      <c r="G170" s="13">
        <f t="shared" si="23"/>
        <v>7.4999999999999997E-2</v>
      </c>
      <c r="H170" s="13">
        <f t="shared" si="24"/>
        <v>4.4999999999999998E-2</v>
      </c>
      <c r="I170" s="13">
        <v>3</v>
      </c>
      <c r="J170" s="13">
        <f t="shared" si="25"/>
        <v>0.13500000000000001</v>
      </c>
      <c r="K170" s="13"/>
      <c r="L170" s="13"/>
      <c r="M170" s="13"/>
      <c r="N170" s="13"/>
      <c r="O170" s="13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2:27" ht="15.75" customHeight="1">
      <c r="B171" s="2"/>
      <c r="C171" s="13"/>
      <c r="D171" s="13"/>
      <c r="E171" s="13">
        <v>8</v>
      </c>
      <c r="F171" s="13">
        <v>0.8</v>
      </c>
      <c r="G171" s="13">
        <f t="shared" si="23"/>
        <v>7.4999999999999997E-2</v>
      </c>
      <c r="H171" s="13">
        <f t="shared" si="24"/>
        <v>0.06</v>
      </c>
      <c r="I171" s="13">
        <v>3</v>
      </c>
      <c r="J171" s="13">
        <f t="shared" si="25"/>
        <v>0.18</v>
      </c>
      <c r="K171" s="13"/>
      <c r="L171" s="13"/>
      <c r="M171" s="13"/>
      <c r="N171" s="13"/>
      <c r="O171" s="13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2:27" ht="15.75" customHeight="1">
      <c r="B172" s="2"/>
      <c r="C172" s="13"/>
      <c r="D172" s="13"/>
      <c r="E172" s="13">
        <v>9</v>
      </c>
      <c r="F172" s="13">
        <v>0.75</v>
      </c>
      <c r="G172" s="13">
        <f t="shared" si="23"/>
        <v>7.4999999999999997E-2</v>
      </c>
      <c r="H172" s="13">
        <f t="shared" si="24"/>
        <v>5.6249999999999994E-2</v>
      </c>
      <c r="I172" s="13">
        <v>3</v>
      </c>
      <c r="J172" s="13">
        <f t="shared" si="25"/>
        <v>0.16874999999999998</v>
      </c>
      <c r="K172" s="13"/>
      <c r="L172" s="13"/>
      <c r="M172" s="13"/>
      <c r="N172" s="13"/>
      <c r="O172" s="13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2:27" ht="15.75" customHeight="1">
      <c r="B173" s="2"/>
      <c r="C173" s="13"/>
      <c r="D173" s="13"/>
      <c r="E173" s="13">
        <v>11</v>
      </c>
      <c r="F173" s="13">
        <v>0.8</v>
      </c>
      <c r="G173" s="13">
        <f t="shared" si="23"/>
        <v>7.4999999999999997E-2</v>
      </c>
      <c r="H173" s="13">
        <f t="shared" si="24"/>
        <v>0.06</v>
      </c>
      <c r="I173" s="13">
        <v>3</v>
      </c>
      <c r="J173" s="13">
        <f t="shared" si="25"/>
        <v>0.18</v>
      </c>
      <c r="K173" s="13"/>
      <c r="L173" s="13"/>
      <c r="M173" s="13"/>
      <c r="N173" s="13"/>
      <c r="O173" s="13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2:27" ht="15.75" customHeight="1">
      <c r="B174" s="2"/>
      <c r="C174" s="13"/>
      <c r="D174" s="13"/>
      <c r="E174" s="13">
        <v>12</v>
      </c>
      <c r="F174" s="13">
        <v>0.75</v>
      </c>
      <c r="G174" s="13">
        <f t="shared" si="23"/>
        <v>7.4999999999999997E-2</v>
      </c>
      <c r="H174" s="13">
        <f t="shared" si="24"/>
        <v>5.6249999999999994E-2</v>
      </c>
      <c r="I174" s="13">
        <v>3</v>
      </c>
      <c r="J174" s="13">
        <f t="shared" si="25"/>
        <v>0.16874999999999998</v>
      </c>
      <c r="K174" s="13"/>
      <c r="L174" s="13"/>
      <c r="M174" s="13"/>
      <c r="N174" s="13"/>
      <c r="O174" s="13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2:27" ht="15.75" customHeight="1">
      <c r="B175" s="2"/>
      <c r="C175" s="13"/>
      <c r="D175" s="13"/>
      <c r="E175" s="13" t="s">
        <v>15</v>
      </c>
      <c r="F175" s="13"/>
      <c r="G175" s="13"/>
      <c r="H175" s="13">
        <f t="shared" ref="H175:H181" si="26">A2</f>
        <v>0.1</v>
      </c>
      <c r="I175" s="13">
        <v>10</v>
      </c>
      <c r="J175" s="13">
        <f t="shared" si="25"/>
        <v>1</v>
      </c>
      <c r="K175" s="13"/>
      <c r="L175" s="13"/>
      <c r="M175" s="13"/>
      <c r="N175" s="13"/>
      <c r="O175" s="13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2:27" ht="15.75" customHeight="1">
      <c r="B176" s="2"/>
      <c r="C176" s="13"/>
      <c r="D176" s="13"/>
      <c r="E176" s="13" t="s">
        <v>15</v>
      </c>
      <c r="F176" s="13"/>
      <c r="G176" s="13"/>
      <c r="H176" s="13">
        <f t="shared" si="26"/>
        <v>0.1</v>
      </c>
      <c r="I176" s="13">
        <v>10</v>
      </c>
      <c r="J176" s="13">
        <f t="shared" si="25"/>
        <v>1</v>
      </c>
      <c r="K176" s="13"/>
      <c r="L176" s="13"/>
      <c r="M176" s="13"/>
      <c r="N176" s="13"/>
      <c r="O176" s="13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2:27" ht="15.75" customHeight="1">
      <c r="B177" s="2"/>
      <c r="C177" s="13"/>
      <c r="D177" s="13"/>
      <c r="E177" s="13" t="s">
        <v>15</v>
      </c>
      <c r="F177" s="13"/>
      <c r="G177" s="13"/>
      <c r="H177" s="13">
        <f t="shared" si="26"/>
        <v>0.1</v>
      </c>
      <c r="I177" s="13">
        <v>10</v>
      </c>
      <c r="J177" s="13">
        <f t="shared" si="25"/>
        <v>1</v>
      </c>
      <c r="K177" s="13"/>
      <c r="L177" s="13"/>
      <c r="M177" s="13"/>
      <c r="N177" s="13"/>
      <c r="O177" s="13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2:27" ht="15.75" customHeight="1">
      <c r="B178" s="2"/>
      <c r="C178" s="13"/>
      <c r="D178" s="13"/>
      <c r="E178" s="13" t="s">
        <v>15</v>
      </c>
      <c r="F178" s="13"/>
      <c r="G178" s="13"/>
      <c r="H178" s="13">
        <f t="shared" si="26"/>
        <v>0.1</v>
      </c>
      <c r="I178" s="13">
        <v>10</v>
      </c>
      <c r="J178" s="13">
        <f t="shared" si="25"/>
        <v>1</v>
      </c>
      <c r="K178" s="13"/>
      <c r="L178" s="13"/>
      <c r="M178" s="13"/>
      <c r="N178" s="13"/>
      <c r="O178" s="13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2:27" ht="15.75" customHeight="1">
      <c r="B179" s="2"/>
      <c r="C179" s="13"/>
      <c r="D179" s="13"/>
      <c r="E179" s="13" t="s">
        <v>15</v>
      </c>
      <c r="F179" s="13"/>
      <c r="G179" s="13"/>
      <c r="H179" s="13">
        <f t="shared" si="26"/>
        <v>0.1</v>
      </c>
      <c r="I179" s="13">
        <v>10</v>
      </c>
      <c r="J179" s="13">
        <f t="shared" si="25"/>
        <v>1</v>
      </c>
      <c r="K179" s="13"/>
      <c r="L179" s="13"/>
      <c r="M179" s="13"/>
      <c r="N179" s="13"/>
      <c r="O179" s="13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2:27" ht="15.75" customHeight="1">
      <c r="B180" s="2"/>
      <c r="C180" s="13"/>
      <c r="D180" s="13"/>
      <c r="E180" s="13" t="s">
        <v>15</v>
      </c>
      <c r="F180" s="13"/>
      <c r="G180" s="13"/>
      <c r="H180" s="13">
        <f t="shared" si="26"/>
        <v>0.1</v>
      </c>
      <c r="I180" s="13">
        <v>10</v>
      </c>
      <c r="J180" s="13">
        <f t="shared" si="25"/>
        <v>1</v>
      </c>
      <c r="K180" s="13"/>
      <c r="L180" s="13"/>
      <c r="M180" s="13"/>
      <c r="N180" s="13"/>
      <c r="O180" s="13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2:27" ht="15.75" customHeight="1">
      <c r="B181" s="2"/>
      <c r="C181" s="13"/>
      <c r="D181" s="13"/>
      <c r="E181" s="13" t="s">
        <v>15</v>
      </c>
      <c r="F181" s="13"/>
      <c r="G181" s="13"/>
      <c r="H181" s="13">
        <f t="shared" si="26"/>
        <v>0.1</v>
      </c>
      <c r="I181" s="13">
        <v>10</v>
      </c>
      <c r="J181" s="13">
        <f t="shared" si="25"/>
        <v>1</v>
      </c>
      <c r="K181" s="13"/>
      <c r="L181" s="13"/>
      <c r="M181" s="13"/>
      <c r="N181" s="13"/>
      <c r="O181" s="13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2:27" ht="15.75" customHeight="1">
      <c r="B182" s="2"/>
      <c r="C182" s="25"/>
      <c r="D182" s="25"/>
      <c r="E182" s="25" t="s">
        <v>14</v>
      </c>
      <c r="F182" s="25"/>
      <c r="G182" s="25"/>
      <c r="H182" s="25">
        <f>SUM(H163:H181)</f>
        <v>1.3562500000000002</v>
      </c>
      <c r="I182" s="25"/>
      <c r="J182" s="25">
        <f>SUM(J163:J181)</f>
        <v>8.96875</v>
      </c>
      <c r="K182" s="25">
        <f>J182/H182</f>
        <v>6.6129032258064511</v>
      </c>
      <c r="L182" s="25">
        <v>0.54500000000000004</v>
      </c>
      <c r="M182" s="25">
        <f>L182*J182</f>
        <v>4.8879687500000006</v>
      </c>
      <c r="N182" s="25">
        <f>H182*D163</f>
        <v>298.37500000000006</v>
      </c>
      <c r="O182" s="25">
        <f>J182*D163</f>
        <v>1973.125</v>
      </c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2:27" ht="15.75" customHeight="1">
      <c r="B183" s="2"/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3" t="s">
        <v>8</v>
      </c>
      <c r="K183" s="3" t="s">
        <v>9</v>
      </c>
      <c r="L183" s="3" t="s">
        <v>10</v>
      </c>
      <c r="M183" s="3" t="s">
        <v>11</v>
      </c>
      <c r="N183" s="3" t="s">
        <v>12</v>
      </c>
      <c r="O183" s="3" t="s">
        <v>13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2:27" ht="15.75" customHeight="1">
      <c r="B184" s="2"/>
      <c r="C184" s="13">
        <v>4</v>
      </c>
      <c r="D184" s="13">
        <v>220</v>
      </c>
      <c r="E184" s="13">
        <v>1</v>
      </c>
      <c r="F184" s="13">
        <v>0.75</v>
      </c>
      <c r="G184" s="13">
        <f t="shared" ref="G184:G195" si="27">B2</f>
        <v>7.4999999999999997E-2</v>
      </c>
      <c r="H184" s="13">
        <f t="shared" ref="H184:H195" si="28">F184*G184</f>
        <v>5.6249999999999994E-2</v>
      </c>
      <c r="I184" s="13">
        <v>3</v>
      </c>
      <c r="J184" s="13">
        <f t="shared" ref="J184:J202" si="29">H184*I184</f>
        <v>0.16874999999999998</v>
      </c>
      <c r="K184" s="13"/>
      <c r="L184" s="13"/>
      <c r="M184" s="13"/>
      <c r="N184" s="13"/>
      <c r="O184" s="13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2:27" ht="15.75" customHeight="1">
      <c r="B185" s="2"/>
      <c r="C185" s="13"/>
      <c r="D185" s="13"/>
      <c r="E185" s="13">
        <v>3</v>
      </c>
      <c r="F185" s="13">
        <v>0.8</v>
      </c>
      <c r="G185" s="13">
        <f t="shared" si="27"/>
        <v>7.4999999999999997E-2</v>
      </c>
      <c r="H185" s="13">
        <f t="shared" si="28"/>
        <v>0.06</v>
      </c>
      <c r="I185" s="13">
        <v>3</v>
      </c>
      <c r="J185" s="13">
        <f t="shared" si="29"/>
        <v>0.18</v>
      </c>
      <c r="K185" s="13"/>
      <c r="L185" s="13"/>
      <c r="M185" s="13"/>
      <c r="N185" s="13"/>
      <c r="O185" s="13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2:27" ht="15.75" customHeight="1">
      <c r="B186" s="2"/>
      <c r="C186" s="13"/>
      <c r="D186" s="13"/>
      <c r="E186" s="13">
        <v>5</v>
      </c>
      <c r="F186" s="13">
        <v>0.8</v>
      </c>
      <c r="G186" s="13">
        <f t="shared" si="27"/>
        <v>7.4999999999999997E-2</v>
      </c>
      <c r="H186" s="13">
        <f t="shared" si="28"/>
        <v>0.06</v>
      </c>
      <c r="I186" s="13">
        <v>3</v>
      </c>
      <c r="J186" s="13">
        <f t="shared" si="29"/>
        <v>0.18</v>
      </c>
      <c r="K186" s="13"/>
      <c r="L186" s="13"/>
      <c r="M186" s="13"/>
      <c r="N186" s="13"/>
      <c r="O186" s="13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2:27" ht="15.75" customHeight="1">
      <c r="B187" s="2"/>
      <c r="C187" s="13"/>
      <c r="D187" s="13"/>
      <c r="E187" s="13">
        <v>7</v>
      </c>
      <c r="F187" s="13">
        <v>0.75</v>
      </c>
      <c r="G187" s="13">
        <f t="shared" si="27"/>
        <v>7.4999999999999997E-2</v>
      </c>
      <c r="H187" s="13">
        <f t="shared" si="28"/>
        <v>5.6249999999999994E-2</v>
      </c>
      <c r="I187" s="13">
        <v>3</v>
      </c>
      <c r="J187" s="13">
        <f t="shared" si="29"/>
        <v>0.16874999999999998</v>
      </c>
      <c r="K187" s="13"/>
      <c r="L187" s="13"/>
      <c r="M187" s="13"/>
      <c r="N187" s="13"/>
      <c r="O187" s="13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2:27" ht="15.75" customHeight="1">
      <c r="B188" s="2"/>
      <c r="C188" s="13"/>
      <c r="D188" s="13"/>
      <c r="E188" s="13">
        <v>10</v>
      </c>
      <c r="F188" s="13">
        <v>0.6</v>
      </c>
      <c r="G188" s="13">
        <f t="shared" si="27"/>
        <v>7.4999999999999997E-2</v>
      </c>
      <c r="H188" s="13">
        <f t="shared" si="28"/>
        <v>4.4999999999999998E-2</v>
      </c>
      <c r="I188" s="13">
        <v>3</v>
      </c>
      <c r="J188" s="13">
        <f t="shared" si="29"/>
        <v>0.13500000000000001</v>
      </c>
      <c r="K188" s="13"/>
      <c r="L188" s="13"/>
      <c r="M188" s="13"/>
      <c r="N188" s="13"/>
      <c r="O188" s="13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2:27" ht="15.75" customHeight="1">
      <c r="B189" s="2"/>
      <c r="C189" s="13"/>
      <c r="D189" s="13"/>
      <c r="E189" s="13">
        <v>2</v>
      </c>
      <c r="F189" s="13">
        <v>0.6</v>
      </c>
      <c r="G189" s="13">
        <f t="shared" si="27"/>
        <v>7.4999999999999997E-2</v>
      </c>
      <c r="H189" s="13">
        <f t="shared" si="28"/>
        <v>4.4999999999999998E-2</v>
      </c>
      <c r="I189" s="13">
        <v>3</v>
      </c>
      <c r="J189" s="13">
        <f t="shared" si="29"/>
        <v>0.13500000000000001</v>
      </c>
      <c r="K189" s="13"/>
      <c r="L189" s="13"/>
      <c r="M189" s="13"/>
      <c r="N189" s="13"/>
      <c r="O189" s="13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2:27" ht="15.75" customHeight="1">
      <c r="B190" s="2"/>
      <c r="C190" s="13"/>
      <c r="D190" s="13"/>
      <c r="E190" s="13">
        <v>4</v>
      </c>
      <c r="F190" s="13">
        <v>0.75</v>
      </c>
      <c r="G190" s="13">
        <f t="shared" si="27"/>
        <v>7.4999999999999997E-2</v>
      </c>
      <c r="H190" s="13">
        <f t="shared" si="28"/>
        <v>5.6249999999999994E-2</v>
      </c>
      <c r="I190" s="13">
        <v>3</v>
      </c>
      <c r="J190" s="13">
        <f t="shared" si="29"/>
        <v>0.16874999999999998</v>
      </c>
      <c r="K190" s="13"/>
      <c r="L190" s="13"/>
      <c r="M190" s="13"/>
      <c r="N190" s="13"/>
      <c r="O190" s="13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2:27" ht="15.75" customHeight="1">
      <c r="B191" s="2"/>
      <c r="C191" s="13"/>
      <c r="D191" s="13"/>
      <c r="E191" s="13">
        <v>6</v>
      </c>
      <c r="F191" s="13">
        <v>0.6</v>
      </c>
      <c r="G191" s="13">
        <f t="shared" si="27"/>
        <v>7.4999999999999997E-2</v>
      </c>
      <c r="H191" s="13">
        <f t="shared" si="28"/>
        <v>4.4999999999999998E-2</v>
      </c>
      <c r="I191" s="13">
        <v>3</v>
      </c>
      <c r="J191" s="13">
        <f t="shared" si="29"/>
        <v>0.13500000000000001</v>
      </c>
      <c r="K191" s="13"/>
      <c r="L191" s="13"/>
      <c r="M191" s="13"/>
      <c r="N191" s="13"/>
      <c r="O191" s="13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2:27" ht="15.75" customHeight="1">
      <c r="B192" s="2"/>
      <c r="C192" s="13"/>
      <c r="D192" s="13"/>
      <c r="E192" s="13">
        <v>8</v>
      </c>
      <c r="F192" s="13">
        <v>0.8</v>
      </c>
      <c r="G192" s="13">
        <f t="shared" si="27"/>
        <v>7.4999999999999997E-2</v>
      </c>
      <c r="H192" s="13">
        <f t="shared" si="28"/>
        <v>0.06</v>
      </c>
      <c r="I192" s="13">
        <v>3</v>
      </c>
      <c r="J192" s="13">
        <f t="shared" si="29"/>
        <v>0.18</v>
      </c>
      <c r="K192" s="13"/>
      <c r="L192" s="13"/>
      <c r="M192" s="13"/>
      <c r="N192" s="13"/>
      <c r="O192" s="13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2:27" ht="15.75" customHeight="1">
      <c r="B193" s="2"/>
      <c r="C193" s="13"/>
      <c r="D193" s="13"/>
      <c r="E193" s="13">
        <v>9</v>
      </c>
      <c r="F193" s="13">
        <v>0.75</v>
      </c>
      <c r="G193" s="13">
        <f t="shared" si="27"/>
        <v>7.4999999999999997E-2</v>
      </c>
      <c r="H193" s="13">
        <f t="shared" si="28"/>
        <v>5.6249999999999994E-2</v>
      </c>
      <c r="I193" s="13">
        <v>3</v>
      </c>
      <c r="J193" s="13">
        <f t="shared" si="29"/>
        <v>0.16874999999999998</v>
      </c>
      <c r="K193" s="13"/>
      <c r="L193" s="13"/>
      <c r="M193" s="13"/>
      <c r="N193" s="13"/>
      <c r="O193" s="13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2:27" ht="15.75" customHeight="1">
      <c r="B194" s="2"/>
      <c r="C194" s="13"/>
      <c r="D194" s="13"/>
      <c r="E194" s="13">
        <v>11</v>
      </c>
      <c r="F194" s="13">
        <v>0.8</v>
      </c>
      <c r="G194" s="13">
        <f t="shared" si="27"/>
        <v>7.4999999999999997E-2</v>
      </c>
      <c r="H194" s="13">
        <f t="shared" si="28"/>
        <v>0.06</v>
      </c>
      <c r="I194" s="13">
        <v>3</v>
      </c>
      <c r="J194" s="13">
        <f t="shared" si="29"/>
        <v>0.18</v>
      </c>
      <c r="K194" s="13"/>
      <c r="L194" s="13"/>
      <c r="M194" s="13"/>
      <c r="N194" s="13"/>
      <c r="O194" s="13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2:27" ht="15.75" customHeight="1">
      <c r="B195" s="2"/>
      <c r="C195" s="13"/>
      <c r="D195" s="13"/>
      <c r="E195" s="13">
        <v>12</v>
      </c>
      <c r="F195" s="13">
        <v>0.75</v>
      </c>
      <c r="G195" s="13">
        <f t="shared" si="27"/>
        <v>7.4999999999999997E-2</v>
      </c>
      <c r="H195" s="13">
        <f t="shared" si="28"/>
        <v>5.6249999999999994E-2</v>
      </c>
      <c r="I195" s="13">
        <v>3</v>
      </c>
      <c r="J195" s="13">
        <f t="shared" si="29"/>
        <v>0.16874999999999998</v>
      </c>
      <c r="K195" s="13"/>
      <c r="L195" s="13"/>
      <c r="M195" s="13"/>
      <c r="N195" s="13"/>
      <c r="O195" s="13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2:27" ht="15.75" customHeight="1">
      <c r="B196" s="2"/>
      <c r="C196" s="13"/>
      <c r="D196" s="13"/>
      <c r="E196" s="13" t="s">
        <v>15</v>
      </c>
      <c r="F196" s="13"/>
      <c r="G196" s="13"/>
      <c r="H196" s="13">
        <f t="shared" ref="H196:H202" si="30">A2</f>
        <v>0.1</v>
      </c>
      <c r="I196" s="13">
        <v>10</v>
      </c>
      <c r="J196" s="13">
        <f t="shared" si="29"/>
        <v>1</v>
      </c>
      <c r="K196" s="13"/>
      <c r="L196" s="13"/>
      <c r="M196" s="13"/>
      <c r="N196" s="13"/>
      <c r="O196" s="13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2:27" ht="15.75" customHeight="1">
      <c r="B197" s="2"/>
      <c r="C197" s="13"/>
      <c r="D197" s="13"/>
      <c r="E197" s="13" t="s">
        <v>15</v>
      </c>
      <c r="F197" s="13"/>
      <c r="G197" s="13"/>
      <c r="H197" s="13">
        <f t="shared" si="30"/>
        <v>0.1</v>
      </c>
      <c r="I197" s="13">
        <v>10</v>
      </c>
      <c r="J197" s="13">
        <f t="shared" si="29"/>
        <v>1</v>
      </c>
      <c r="K197" s="13"/>
      <c r="L197" s="13"/>
      <c r="M197" s="13"/>
      <c r="N197" s="13"/>
      <c r="O197" s="13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2:27" ht="15.75" customHeight="1">
      <c r="B198" s="2"/>
      <c r="C198" s="13"/>
      <c r="D198" s="13"/>
      <c r="E198" s="13" t="s">
        <v>15</v>
      </c>
      <c r="F198" s="13"/>
      <c r="G198" s="13"/>
      <c r="H198" s="13">
        <f t="shared" si="30"/>
        <v>0.1</v>
      </c>
      <c r="I198" s="13">
        <v>10</v>
      </c>
      <c r="J198" s="13">
        <f t="shared" si="29"/>
        <v>1</v>
      </c>
      <c r="K198" s="13"/>
      <c r="L198" s="13"/>
      <c r="M198" s="13"/>
      <c r="N198" s="13"/>
      <c r="O198" s="13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2:27" ht="15.75" customHeight="1">
      <c r="B199" s="2"/>
      <c r="C199" s="13"/>
      <c r="D199" s="13"/>
      <c r="E199" s="13" t="s">
        <v>15</v>
      </c>
      <c r="F199" s="13"/>
      <c r="G199" s="13"/>
      <c r="H199" s="13">
        <f t="shared" si="30"/>
        <v>0.1</v>
      </c>
      <c r="I199" s="13">
        <v>10</v>
      </c>
      <c r="J199" s="13">
        <f t="shared" si="29"/>
        <v>1</v>
      </c>
      <c r="K199" s="13"/>
      <c r="L199" s="13"/>
      <c r="M199" s="13"/>
      <c r="N199" s="13"/>
      <c r="O199" s="13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2:27" ht="15.75" customHeight="1">
      <c r="B200" s="2"/>
      <c r="C200" s="13"/>
      <c r="D200" s="13"/>
      <c r="E200" s="13" t="s">
        <v>15</v>
      </c>
      <c r="F200" s="13"/>
      <c r="G200" s="13"/>
      <c r="H200" s="13">
        <f t="shared" si="30"/>
        <v>0.1</v>
      </c>
      <c r="I200" s="13">
        <v>10</v>
      </c>
      <c r="J200" s="13">
        <f t="shared" si="29"/>
        <v>1</v>
      </c>
      <c r="K200" s="13"/>
      <c r="L200" s="13"/>
      <c r="M200" s="13"/>
      <c r="N200" s="13"/>
      <c r="O200" s="13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2:27" ht="15.75" customHeight="1">
      <c r="B201" s="2"/>
      <c r="C201" s="13"/>
      <c r="D201" s="13"/>
      <c r="E201" s="13" t="s">
        <v>15</v>
      </c>
      <c r="F201" s="13"/>
      <c r="G201" s="13"/>
      <c r="H201" s="13">
        <f t="shared" si="30"/>
        <v>0.1</v>
      </c>
      <c r="I201" s="13">
        <v>10</v>
      </c>
      <c r="J201" s="13">
        <f t="shared" si="29"/>
        <v>1</v>
      </c>
      <c r="K201" s="13"/>
      <c r="L201" s="13"/>
      <c r="M201" s="13"/>
      <c r="N201" s="13"/>
      <c r="O201" s="13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2:27" ht="15.75" customHeight="1">
      <c r="B202" s="2"/>
      <c r="C202" s="13"/>
      <c r="D202" s="13"/>
      <c r="E202" s="13" t="s">
        <v>15</v>
      </c>
      <c r="F202" s="13"/>
      <c r="G202" s="13"/>
      <c r="H202" s="13">
        <f t="shared" si="30"/>
        <v>0.1</v>
      </c>
      <c r="I202" s="13">
        <v>10</v>
      </c>
      <c r="J202" s="13">
        <f t="shared" si="29"/>
        <v>1</v>
      </c>
      <c r="K202" s="13"/>
      <c r="L202" s="13"/>
      <c r="M202" s="13"/>
      <c r="N202" s="13"/>
      <c r="O202" s="13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2:27" ht="15.75" customHeight="1">
      <c r="B203" s="2"/>
      <c r="C203" s="25"/>
      <c r="D203" s="25"/>
      <c r="E203" s="25" t="s">
        <v>14</v>
      </c>
      <c r="F203" s="25"/>
      <c r="G203" s="25"/>
      <c r="H203" s="25">
        <f>SUM(H184:H202)</f>
        <v>1.3562500000000002</v>
      </c>
      <c r="I203" s="25"/>
      <c r="J203" s="25">
        <f>SUM(J184:J202)</f>
        <v>8.96875</v>
      </c>
      <c r="K203" s="25">
        <f>J203/H203</f>
        <v>6.6129032258064511</v>
      </c>
      <c r="L203" s="25">
        <v>0.54500000000000004</v>
      </c>
      <c r="M203" s="25">
        <f>L203*J203</f>
        <v>4.8879687500000006</v>
      </c>
      <c r="N203" s="25">
        <f>H203*D184</f>
        <v>298.37500000000006</v>
      </c>
      <c r="O203" s="25">
        <f>J203*D184</f>
        <v>1973.125</v>
      </c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2:27" ht="15.75" customHeight="1">
      <c r="B204" s="2"/>
      <c r="C204" s="3" t="s">
        <v>1</v>
      </c>
      <c r="D204" s="3" t="s">
        <v>2</v>
      </c>
      <c r="E204" s="3" t="s">
        <v>3</v>
      </c>
      <c r="F204" s="3" t="s">
        <v>4</v>
      </c>
      <c r="G204" s="3" t="s">
        <v>5</v>
      </c>
      <c r="H204" s="3" t="s">
        <v>6</v>
      </c>
      <c r="I204" s="3" t="s">
        <v>7</v>
      </c>
      <c r="J204" s="3" t="s">
        <v>8</v>
      </c>
      <c r="K204" s="3" t="s">
        <v>9</v>
      </c>
      <c r="L204" s="3" t="s">
        <v>10</v>
      </c>
      <c r="M204" s="3" t="s">
        <v>11</v>
      </c>
      <c r="N204" s="3" t="s">
        <v>12</v>
      </c>
      <c r="O204" s="3" t="s">
        <v>13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2:27" ht="15.75" customHeight="1">
      <c r="B205" s="2"/>
      <c r="C205" s="13">
        <v>5</v>
      </c>
      <c r="D205" s="13">
        <v>200</v>
      </c>
      <c r="E205" s="13">
        <v>1</v>
      </c>
      <c r="F205" s="13">
        <v>0.75</v>
      </c>
      <c r="G205" s="13">
        <f t="shared" ref="G205:G216" si="31">B2</f>
        <v>7.4999999999999997E-2</v>
      </c>
      <c r="H205" s="13">
        <f t="shared" ref="H205:H216" si="32">F205*G205</f>
        <v>5.6249999999999994E-2</v>
      </c>
      <c r="I205" s="13">
        <v>3</v>
      </c>
      <c r="J205" s="13">
        <f t="shared" ref="J205:J223" si="33">H205*I205</f>
        <v>0.16874999999999998</v>
      </c>
      <c r="K205" s="13"/>
      <c r="L205" s="13"/>
      <c r="M205" s="13"/>
      <c r="N205" s="13"/>
      <c r="O205" s="13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2:27" ht="15.75" customHeight="1">
      <c r="B206" s="2"/>
      <c r="C206" s="13"/>
      <c r="D206" s="13"/>
      <c r="E206" s="13">
        <v>3</v>
      </c>
      <c r="F206" s="13">
        <v>0.8</v>
      </c>
      <c r="G206" s="13">
        <f t="shared" si="31"/>
        <v>7.4999999999999997E-2</v>
      </c>
      <c r="H206" s="13">
        <f t="shared" si="32"/>
        <v>0.06</v>
      </c>
      <c r="I206" s="13">
        <v>3</v>
      </c>
      <c r="J206" s="13">
        <f t="shared" si="33"/>
        <v>0.18</v>
      </c>
      <c r="K206" s="13"/>
      <c r="L206" s="13"/>
      <c r="M206" s="13"/>
      <c r="N206" s="13"/>
      <c r="O206" s="13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2:27" ht="15.75" customHeight="1">
      <c r="B207" s="2"/>
      <c r="C207" s="13"/>
      <c r="D207" s="13"/>
      <c r="E207" s="13">
        <v>5</v>
      </c>
      <c r="F207" s="13">
        <v>0.8</v>
      </c>
      <c r="G207" s="13">
        <f t="shared" si="31"/>
        <v>7.4999999999999997E-2</v>
      </c>
      <c r="H207" s="13">
        <f t="shared" si="32"/>
        <v>0.06</v>
      </c>
      <c r="I207" s="13">
        <v>3</v>
      </c>
      <c r="J207" s="13">
        <f t="shared" si="33"/>
        <v>0.18</v>
      </c>
      <c r="K207" s="13"/>
      <c r="L207" s="13"/>
      <c r="M207" s="13"/>
      <c r="N207" s="13"/>
      <c r="O207" s="13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2:27" ht="15.75" customHeight="1">
      <c r="B208" s="2"/>
      <c r="C208" s="13"/>
      <c r="D208" s="13"/>
      <c r="E208" s="13">
        <v>7</v>
      </c>
      <c r="F208" s="13">
        <v>0.75</v>
      </c>
      <c r="G208" s="13">
        <f t="shared" si="31"/>
        <v>7.4999999999999997E-2</v>
      </c>
      <c r="H208" s="13">
        <f t="shared" si="32"/>
        <v>5.6249999999999994E-2</v>
      </c>
      <c r="I208" s="13">
        <v>3</v>
      </c>
      <c r="J208" s="13">
        <f t="shared" si="33"/>
        <v>0.16874999999999998</v>
      </c>
      <c r="K208" s="13"/>
      <c r="L208" s="13"/>
      <c r="M208" s="13"/>
      <c r="N208" s="13"/>
      <c r="O208" s="13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2:27" ht="15.75" customHeight="1">
      <c r="B209" s="2"/>
      <c r="C209" s="13"/>
      <c r="D209" s="13"/>
      <c r="E209" s="13">
        <v>10</v>
      </c>
      <c r="F209" s="13">
        <v>0.6</v>
      </c>
      <c r="G209" s="13">
        <f t="shared" si="31"/>
        <v>7.4999999999999997E-2</v>
      </c>
      <c r="H209" s="13">
        <f t="shared" si="32"/>
        <v>4.4999999999999998E-2</v>
      </c>
      <c r="I209" s="13">
        <v>3</v>
      </c>
      <c r="J209" s="13">
        <f t="shared" si="33"/>
        <v>0.13500000000000001</v>
      </c>
      <c r="K209" s="13"/>
      <c r="L209" s="13"/>
      <c r="M209" s="13"/>
      <c r="N209" s="13"/>
      <c r="O209" s="13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2:27" ht="15.75" customHeight="1">
      <c r="B210" s="2"/>
      <c r="C210" s="13"/>
      <c r="D210" s="13"/>
      <c r="E210" s="13">
        <v>2</v>
      </c>
      <c r="F210" s="13">
        <v>0.6</v>
      </c>
      <c r="G210" s="13">
        <f t="shared" si="31"/>
        <v>7.4999999999999997E-2</v>
      </c>
      <c r="H210" s="13">
        <f t="shared" si="32"/>
        <v>4.4999999999999998E-2</v>
      </c>
      <c r="I210" s="13">
        <v>3</v>
      </c>
      <c r="J210" s="13">
        <f t="shared" si="33"/>
        <v>0.13500000000000001</v>
      </c>
      <c r="K210" s="13"/>
      <c r="L210" s="13"/>
      <c r="M210" s="13"/>
      <c r="N210" s="13"/>
      <c r="O210" s="13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2:27" ht="15.75" customHeight="1">
      <c r="B211" s="2"/>
      <c r="C211" s="13"/>
      <c r="D211" s="13"/>
      <c r="E211" s="13">
        <v>4</v>
      </c>
      <c r="F211" s="13">
        <v>0.75</v>
      </c>
      <c r="G211" s="13">
        <f t="shared" si="31"/>
        <v>7.4999999999999997E-2</v>
      </c>
      <c r="H211" s="13">
        <f t="shared" si="32"/>
        <v>5.6249999999999994E-2</v>
      </c>
      <c r="I211" s="13">
        <v>3</v>
      </c>
      <c r="J211" s="13">
        <f t="shared" si="33"/>
        <v>0.16874999999999998</v>
      </c>
      <c r="K211" s="13"/>
      <c r="L211" s="13"/>
      <c r="M211" s="13"/>
      <c r="N211" s="13"/>
      <c r="O211" s="13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2:27" ht="15.75" customHeight="1">
      <c r="B212" s="2"/>
      <c r="C212" s="13"/>
      <c r="D212" s="13"/>
      <c r="E212" s="13">
        <v>6</v>
      </c>
      <c r="F212" s="13">
        <v>0.6</v>
      </c>
      <c r="G212" s="13">
        <f t="shared" si="31"/>
        <v>7.4999999999999997E-2</v>
      </c>
      <c r="H212" s="13">
        <f t="shared" si="32"/>
        <v>4.4999999999999998E-2</v>
      </c>
      <c r="I212" s="13">
        <v>3</v>
      </c>
      <c r="J212" s="13">
        <f t="shared" si="33"/>
        <v>0.13500000000000001</v>
      </c>
      <c r="K212" s="13"/>
      <c r="L212" s="13"/>
      <c r="M212" s="13"/>
      <c r="N212" s="13"/>
      <c r="O212" s="13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2:27" ht="15.75" customHeight="1">
      <c r="B213" s="2"/>
      <c r="C213" s="13"/>
      <c r="D213" s="13"/>
      <c r="E213" s="13">
        <v>8</v>
      </c>
      <c r="F213" s="13">
        <v>0.8</v>
      </c>
      <c r="G213" s="13">
        <f t="shared" si="31"/>
        <v>7.4999999999999997E-2</v>
      </c>
      <c r="H213" s="13">
        <f t="shared" si="32"/>
        <v>0.06</v>
      </c>
      <c r="I213" s="13">
        <v>3</v>
      </c>
      <c r="J213" s="13">
        <f t="shared" si="33"/>
        <v>0.18</v>
      </c>
      <c r="K213" s="13"/>
      <c r="L213" s="13"/>
      <c r="M213" s="13"/>
      <c r="N213" s="13"/>
      <c r="O213" s="13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2:27" ht="15.75" customHeight="1">
      <c r="B214" s="2"/>
      <c r="C214" s="13"/>
      <c r="D214" s="13"/>
      <c r="E214" s="13">
        <v>9</v>
      </c>
      <c r="F214" s="13">
        <v>0.75</v>
      </c>
      <c r="G214" s="13">
        <f t="shared" si="31"/>
        <v>7.4999999999999997E-2</v>
      </c>
      <c r="H214" s="13">
        <f t="shared" si="32"/>
        <v>5.6249999999999994E-2</v>
      </c>
      <c r="I214" s="13">
        <v>3</v>
      </c>
      <c r="J214" s="13">
        <f t="shared" si="33"/>
        <v>0.16874999999999998</v>
      </c>
      <c r="K214" s="13"/>
      <c r="L214" s="13"/>
      <c r="M214" s="13"/>
      <c r="N214" s="13"/>
      <c r="O214" s="13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2:27" ht="15.75" customHeight="1">
      <c r="B215" s="2"/>
      <c r="C215" s="13"/>
      <c r="D215" s="13"/>
      <c r="E215" s="13">
        <v>11</v>
      </c>
      <c r="F215" s="13">
        <v>0.8</v>
      </c>
      <c r="G215" s="13">
        <f t="shared" si="31"/>
        <v>7.4999999999999997E-2</v>
      </c>
      <c r="H215" s="13">
        <f t="shared" si="32"/>
        <v>0.06</v>
      </c>
      <c r="I215" s="13">
        <v>3</v>
      </c>
      <c r="J215" s="13">
        <f t="shared" si="33"/>
        <v>0.18</v>
      </c>
      <c r="K215" s="13"/>
      <c r="L215" s="13"/>
      <c r="M215" s="13"/>
      <c r="N215" s="13"/>
      <c r="O215" s="13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2:27" ht="15.75" customHeight="1">
      <c r="B216" s="2"/>
      <c r="C216" s="13"/>
      <c r="D216" s="13"/>
      <c r="E216" s="13">
        <v>12</v>
      </c>
      <c r="F216" s="13">
        <v>0.75</v>
      </c>
      <c r="G216" s="13">
        <f t="shared" si="31"/>
        <v>7.4999999999999997E-2</v>
      </c>
      <c r="H216" s="13">
        <f t="shared" si="32"/>
        <v>5.6249999999999994E-2</v>
      </c>
      <c r="I216" s="13">
        <v>3</v>
      </c>
      <c r="J216" s="13">
        <f t="shared" si="33"/>
        <v>0.16874999999999998</v>
      </c>
      <c r="K216" s="13"/>
      <c r="L216" s="13"/>
      <c r="M216" s="13"/>
      <c r="N216" s="13"/>
      <c r="O216" s="13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2:27" ht="15.75" customHeight="1">
      <c r="B217" s="2"/>
      <c r="C217" s="13"/>
      <c r="D217" s="13"/>
      <c r="E217" s="13" t="s">
        <v>15</v>
      </c>
      <c r="F217" s="13"/>
      <c r="G217" s="13"/>
      <c r="H217" s="13">
        <f t="shared" ref="H217:H223" si="34">A2</f>
        <v>0.1</v>
      </c>
      <c r="I217" s="13">
        <v>10</v>
      </c>
      <c r="J217" s="13">
        <f t="shared" si="33"/>
        <v>1</v>
      </c>
      <c r="K217" s="13"/>
      <c r="L217" s="13"/>
      <c r="M217" s="13"/>
      <c r="N217" s="13"/>
      <c r="O217" s="13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2:27" ht="15.75" customHeight="1">
      <c r="B218" s="2"/>
      <c r="C218" s="13"/>
      <c r="D218" s="13"/>
      <c r="E218" s="13" t="s">
        <v>15</v>
      </c>
      <c r="F218" s="13"/>
      <c r="G218" s="13"/>
      <c r="H218" s="13">
        <f t="shared" si="34"/>
        <v>0.1</v>
      </c>
      <c r="I218" s="13">
        <v>10</v>
      </c>
      <c r="J218" s="13">
        <f t="shared" si="33"/>
        <v>1</v>
      </c>
      <c r="K218" s="13"/>
      <c r="L218" s="13"/>
      <c r="M218" s="13"/>
      <c r="N218" s="13"/>
      <c r="O218" s="13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2:27" ht="15.75" customHeight="1">
      <c r="B219" s="2"/>
      <c r="C219" s="13"/>
      <c r="D219" s="13"/>
      <c r="E219" s="13" t="s">
        <v>15</v>
      </c>
      <c r="F219" s="13"/>
      <c r="G219" s="13"/>
      <c r="H219" s="13">
        <f t="shared" si="34"/>
        <v>0.1</v>
      </c>
      <c r="I219" s="13">
        <v>10</v>
      </c>
      <c r="J219" s="13">
        <f t="shared" si="33"/>
        <v>1</v>
      </c>
      <c r="K219" s="13"/>
      <c r="L219" s="13"/>
      <c r="M219" s="13"/>
      <c r="N219" s="13"/>
      <c r="O219" s="13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2:27" ht="15.75" customHeight="1">
      <c r="B220" s="2"/>
      <c r="C220" s="13"/>
      <c r="D220" s="13"/>
      <c r="E220" s="13" t="s">
        <v>15</v>
      </c>
      <c r="F220" s="13"/>
      <c r="G220" s="13"/>
      <c r="H220" s="13">
        <f t="shared" si="34"/>
        <v>0.1</v>
      </c>
      <c r="I220" s="13">
        <v>10</v>
      </c>
      <c r="J220" s="13">
        <f t="shared" si="33"/>
        <v>1</v>
      </c>
      <c r="K220" s="13"/>
      <c r="L220" s="13"/>
      <c r="M220" s="13"/>
      <c r="N220" s="13"/>
      <c r="O220" s="13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2:27" ht="15.75" customHeight="1">
      <c r="B221" s="2"/>
      <c r="C221" s="13"/>
      <c r="D221" s="13"/>
      <c r="E221" s="13" t="s">
        <v>15</v>
      </c>
      <c r="F221" s="13"/>
      <c r="G221" s="13"/>
      <c r="H221" s="13">
        <f t="shared" si="34"/>
        <v>0.1</v>
      </c>
      <c r="I221" s="13">
        <v>10</v>
      </c>
      <c r="J221" s="13">
        <f t="shared" si="33"/>
        <v>1</v>
      </c>
      <c r="K221" s="13"/>
      <c r="L221" s="13"/>
      <c r="M221" s="13"/>
      <c r="N221" s="13"/>
      <c r="O221" s="13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2:27" ht="15.75" customHeight="1">
      <c r="B222" s="2"/>
      <c r="C222" s="13"/>
      <c r="D222" s="13"/>
      <c r="E222" s="13" t="s">
        <v>15</v>
      </c>
      <c r="F222" s="13"/>
      <c r="G222" s="13"/>
      <c r="H222" s="13">
        <f t="shared" si="34"/>
        <v>0.1</v>
      </c>
      <c r="I222" s="13">
        <v>10</v>
      </c>
      <c r="J222" s="13">
        <f t="shared" si="33"/>
        <v>1</v>
      </c>
      <c r="K222" s="13"/>
      <c r="L222" s="13"/>
      <c r="M222" s="13"/>
      <c r="N222" s="13"/>
      <c r="O222" s="13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2:27" ht="15.75" customHeight="1">
      <c r="B223" s="2"/>
      <c r="C223" s="13"/>
      <c r="D223" s="13"/>
      <c r="E223" s="13" t="s">
        <v>15</v>
      </c>
      <c r="F223" s="13"/>
      <c r="G223" s="13"/>
      <c r="H223" s="13">
        <f t="shared" si="34"/>
        <v>0.1</v>
      </c>
      <c r="I223" s="13">
        <v>10</v>
      </c>
      <c r="J223" s="13">
        <f t="shared" si="33"/>
        <v>1</v>
      </c>
      <c r="K223" s="13"/>
      <c r="L223" s="13"/>
      <c r="M223" s="13"/>
      <c r="N223" s="13"/>
      <c r="O223" s="13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2:27" ht="15.75" customHeight="1">
      <c r="B224" s="2"/>
      <c r="C224" s="25"/>
      <c r="D224" s="25"/>
      <c r="E224" s="25" t="s">
        <v>14</v>
      </c>
      <c r="F224" s="25"/>
      <c r="G224" s="25"/>
      <c r="H224" s="25">
        <f>SUM(H205:H223)</f>
        <v>1.3562500000000002</v>
      </c>
      <c r="I224" s="25"/>
      <c r="J224" s="25">
        <f>SUM(J205:J223)</f>
        <v>8.96875</v>
      </c>
      <c r="K224" s="25">
        <f>J224/H224</f>
        <v>6.6129032258064511</v>
      </c>
      <c r="L224" s="25">
        <v>0.5</v>
      </c>
      <c r="M224" s="25">
        <f>L224*J224</f>
        <v>4.484375</v>
      </c>
      <c r="N224" s="25">
        <f>H224*D205</f>
        <v>271.25000000000006</v>
      </c>
      <c r="O224" s="25">
        <f>J224*D205</f>
        <v>1793.75</v>
      </c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2:27" ht="15.75" customHeight="1" thickBot="1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5" t="s">
        <v>16</v>
      </c>
      <c r="M225" s="25">
        <f>SUM(M121:M224)</f>
        <v>24.036250000000003</v>
      </c>
      <c r="N225" s="25">
        <f>SUM(N121:N224)</f>
        <v>1464.7500000000002</v>
      </c>
      <c r="O225" s="25">
        <f>SUM(O121:O224)</f>
        <v>9686.25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2:27" ht="15.75" customHeight="1" thickBot="1">
      <c r="B226" s="2"/>
      <c r="C226" s="6">
        <f>SUM(D121:D224)</f>
        <v>1080</v>
      </c>
      <c r="D226" s="7" t="s">
        <v>17</v>
      </c>
      <c r="E226" s="8"/>
      <c r="F226" s="8"/>
      <c r="G226" s="8"/>
      <c r="H226" s="9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2:27" ht="15.75" customHeight="1" thickBot="1">
      <c r="B227" s="2"/>
      <c r="C227" s="6">
        <f>C226*8760</f>
        <v>9460800</v>
      </c>
      <c r="D227" s="7" t="s">
        <v>18</v>
      </c>
      <c r="E227" s="8"/>
      <c r="F227" s="8"/>
      <c r="G227" s="8"/>
      <c r="H227" s="9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2:27" ht="15.75" customHeight="1" thickBot="1">
      <c r="B228" s="2"/>
      <c r="C228" s="6">
        <f>N225</f>
        <v>1464.7500000000002</v>
      </c>
      <c r="D228" s="7" t="s">
        <v>19</v>
      </c>
      <c r="E228" s="8"/>
      <c r="F228" s="8"/>
      <c r="G228" s="8"/>
      <c r="H228" s="9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2:27" ht="15.75" customHeight="1" thickBot="1">
      <c r="B229" s="2"/>
      <c r="C229" s="6">
        <f>C228/C226</f>
        <v>1.3562500000000002</v>
      </c>
      <c r="D229" s="7" t="s">
        <v>20</v>
      </c>
      <c r="E229" s="8"/>
      <c r="F229" s="8"/>
      <c r="G229" s="8"/>
      <c r="H229" s="9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2:27" ht="15.75" customHeight="1" thickBot="1">
      <c r="B230" s="2"/>
      <c r="C230" s="6">
        <f>O225/C226</f>
        <v>8.96875</v>
      </c>
      <c r="D230" s="7" t="s">
        <v>21</v>
      </c>
      <c r="E230" s="8"/>
      <c r="F230" s="8"/>
      <c r="G230" s="8"/>
      <c r="H230" s="9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2:27" ht="15.75" customHeight="1" thickBot="1">
      <c r="B231" s="2"/>
      <c r="C231" s="6">
        <f>C230/C229</f>
        <v>6.6129032258064511</v>
      </c>
      <c r="D231" s="17" t="s">
        <v>22</v>
      </c>
      <c r="E231" s="18"/>
      <c r="F231" s="18"/>
      <c r="G231" s="18"/>
      <c r="H231" s="19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2:27" ht="15.75" customHeight="1" thickBot="1">
      <c r="B232" s="2"/>
      <c r="C232" s="6">
        <f>(C227-O225)/C227</f>
        <v>0.99897617009132422</v>
      </c>
      <c r="D232" s="21" t="s">
        <v>23</v>
      </c>
      <c r="E232" s="22"/>
      <c r="F232" s="22"/>
      <c r="G232" s="22"/>
      <c r="H232" s="23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2:27" ht="15.75" customHeight="1" thickBot="1">
      <c r="B233" s="2"/>
      <c r="C233" s="6">
        <f>1-C232</f>
        <v>1.0238299086757774E-3</v>
      </c>
      <c r="D233" s="7" t="s">
        <v>24</v>
      </c>
      <c r="E233" s="8"/>
      <c r="F233" s="8"/>
      <c r="G233" s="8"/>
      <c r="H233" s="9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2:27" ht="15.75" customHeight="1" thickBot="1">
      <c r="B234" s="2"/>
      <c r="C234" s="6">
        <f>M225*1000</f>
        <v>24036.250000000004</v>
      </c>
      <c r="D234" s="7" t="s">
        <v>26</v>
      </c>
      <c r="E234" s="8"/>
      <c r="F234" s="8"/>
      <c r="G234" s="8"/>
      <c r="H234" s="9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2:27" ht="15.75" customHeight="1" thickBot="1">
      <c r="B235" s="2"/>
      <c r="C235" s="6">
        <f>C234/C226</f>
        <v>22.255787037037042</v>
      </c>
      <c r="D235" s="10" t="s">
        <v>27</v>
      </c>
      <c r="E235" s="11"/>
      <c r="F235" s="11"/>
      <c r="G235" s="11"/>
      <c r="H235" s="1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2:27" ht="15.75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2:27" ht="46.5">
      <c r="B237" s="1"/>
      <c r="C237" s="2"/>
      <c r="D237" s="2"/>
      <c r="E237" s="2"/>
      <c r="F237" s="2"/>
      <c r="G237" s="2"/>
      <c r="H237" s="2"/>
      <c r="I237" s="1" t="s">
        <v>29</v>
      </c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2:27" ht="15.75" customHeight="1">
      <c r="B238" s="2"/>
      <c r="C238" s="3" t="s">
        <v>1</v>
      </c>
      <c r="D238" s="3" t="s">
        <v>2</v>
      </c>
      <c r="E238" s="3" t="s">
        <v>3</v>
      </c>
      <c r="F238" s="3" t="s">
        <v>4</v>
      </c>
      <c r="G238" s="3" t="s">
        <v>5</v>
      </c>
      <c r="H238" s="3" t="s">
        <v>6</v>
      </c>
      <c r="I238" s="3" t="s">
        <v>7</v>
      </c>
      <c r="J238" s="3" t="s">
        <v>8</v>
      </c>
      <c r="K238" s="3" t="s">
        <v>9</v>
      </c>
      <c r="L238" s="3" t="s">
        <v>10</v>
      </c>
      <c r="M238" s="3" t="s">
        <v>11</v>
      </c>
      <c r="N238" s="3" t="s">
        <v>12</v>
      </c>
      <c r="O238" s="3" t="s">
        <v>13</v>
      </c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2:27" ht="15.75" customHeight="1">
      <c r="B239" s="2"/>
      <c r="C239" s="4">
        <v>1</v>
      </c>
      <c r="D239" s="4">
        <v>220</v>
      </c>
      <c r="E239" s="4">
        <v>1</v>
      </c>
      <c r="F239" s="4">
        <v>0.75</v>
      </c>
      <c r="G239" s="4">
        <f t="shared" ref="G239:G244" si="35">B2</f>
        <v>7.4999999999999997E-2</v>
      </c>
      <c r="H239" s="4">
        <f t="shared" ref="H239:H250" si="36">F239*G239</f>
        <v>5.6249999999999994E-2</v>
      </c>
      <c r="I239" s="4">
        <v>3</v>
      </c>
      <c r="J239" s="4">
        <f t="shared" ref="J239:J257" si="37">H239*I239</f>
        <v>0.16874999999999998</v>
      </c>
      <c r="K239" s="4"/>
      <c r="L239" s="4"/>
      <c r="M239" s="4"/>
      <c r="N239" s="4"/>
      <c r="O239" s="4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2:27" ht="15.75" customHeight="1">
      <c r="B240" s="2"/>
      <c r="C240" s="4"/>
      <c r="D240" s="4"/>
      <c r="E240" s="4">
        <v>3</v>
      </c>
      <c r="F240" s="4">
        <v>0.8</v>
      </c>
      <c r="G240" s="4">
        <f t="shared" si="35"/>
        <v>7.4999999999999997E-2</v>
      </c>
      <c r="H240" s="4">
        <f t="shared" si="36"/>
        <v>0.06</v>
      </c>
      <c r="I240" s="4">
        <v>3</v>
      </c>
      <c r="J240" s="4">
        <f t="shared" si="37"/>
        <v>0.18</v>
      </c>
      <c r="K240" s="4"/>
      <c r="L240" s="4"/>
      <c r="M240" s="4"/>
      <c r="N240" s="4"/>
      <c r="O240" s="4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2:27" ht="15.75" customHeight="1">
      <c r="B241" s="2"/>
      <c r="C241" s="4"/>
      <c r="D241" s="4"/>
      <c r="E241" s="4">
        <v>5</v>
      </c>
      <c r="F241" s="4">
        <v>0.8</v>
      </c>
      <c r="G241" s="4">
        <f t="shared" si="35"/>
        <v>7.4999999999999997E-2</v>
      </c>
      <c r="H241" s="4">
        <f t="shared" si="36"/>
        <v>0.06</v>
      </c>
      <c r="I241" s="4">
        <v>3</v>
      </c>
      <c r="J241" s="4">
        <f t="shared" si="37"/>
        <v>0.18</v>
      </c>
      <c r="K241" s="4"/>
      <c r="L241" s="4"/>
      <c r="M241" s="4"/>
      <c r="N241" s="4"/>
      <c r="O241" s="4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2:27" ht="15.75" customHeight="1">
      <c r="B242" s="2"/>
      <c r="C242" s="4"/>
      <c r="D242" s="4"/>
      <c r="E242" s="4">
        <v>7</v>
      </c>
      <c r="F242" s="4">
        <v>0.75</v>
      </c>
      <c r="G242" s="4">
        <f t="shared" si="35"/>
        <v>7.4999999999999997E-2</v>
      </c>
      <c r="H242" s="4">
        <f t="shared" si="36"/>
        <v>5.6249999999999994E-2</v>
      </c>
      <c r="I242" s="4">
        <v>3</v>
      </c>
      <c r="J242" s="4">
        <f t="shared" si="37"/>
        <v>0.16874999999999998</v>
      </c>
      <c r="K242" s="4"/>
      <c r="L242" s="4"/>
      <c r="M242" s="4"/>
      <c r="N242" s="4"/>
      <c r="O242" s="4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2:27" ht="15.75" customHeight="1">
      <c r="B243" s="2"/>
      <c r="C243" s="4"/>
      <c r="D243" s="4"/>
      <c r="E243" s="4">
        <v>10</v>
      </c>
      <c r="F243" s="4">
        <v>0.6</v>
      </c>
      <c r="G243" s="4">
        <f t="shared" si="35"/>
        <v>7.4999999999999997E-2</v>
      </c>
      <c r="H243" s="4">
        <f t="shared" si="36"/>
        <v>4.4999999999999998E-2</v>
      </c>
      <c r="I243" s="4">
        <v>3</v>
      </c>
      <c r="J243" s="4">
        <f t="shared" si="37"/>
        <v>0.13500000000000001</v>
      </c>
      <c r="K243" s="4"/>
      <c r="L243" s="4"/>
      <c r="M243" s="4"/>
      <c r="N243" s="4"/>
      <c r="O243" s="4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2:27" ht="15.75" customHeight="1">
      <c r="B244" s="2"/>
      <c r="C244" s="4"/>
      <c r="D244" s="4"/>
      <c r="E244" s="4">
        <v>2</v>
      </c>
      <c r="F244" s="4">
        <v>0.6</v>
      </c>
      <c r="G244" s="4">
        <f t="shared" si="35"/>
        <v>7.4999999999999997E-2</v>
      </c>
      <c r="H244" s="4">
        <f t="shared" si="36"/>
        <v>4.4999999999999998E-2</v>
      </c>
      <c r="I244" s="4">
        <v>3</v>
      </c>
      <c r="J244" s="4">
        <f t="shared" si="37"/>
        <v>0.13500000000000001</v>
      </c>
      <c r="K244" s="4"/>
      <c r="L244" s="4"/>
      <c r="M244" s="4"/>
      <c r="N244" s="4"/>
      <c r="O244" s="4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2:27" ht="15.75" customHeight="1">
      <c r="B245" s="2"/>
      <c r="C245" s="4"/>
      <c r="D245" s="4"/>
      <c r="E245" s="4">
        <v>4</v>
      </c>
      <c r="F245" s="4">
        <v>0.75</v>
      </c>
      <c r="G245" s="4">
        <v>0</v>
      </c>
      <c r="H245" s="4">
        <f t="shared" si="36"/>
        <v>0</v>
      </c>
      <c r="I245" s="4">
        <v>0.5</v>
      </c>
      <c r="J245" s="4">
        <f t="shared" si="37"/>
        <v>0</v>
      </c>
      <c r="K245" s="4"/>
      <c r="L245" s="4"/>
      <c r="M245" s="4"/>
      <c r="N245" s="4"/>
      <c r="O245" s="4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2:27" ht="15.75" customHeight="1">
      <c r="B246" s="2"/>
      <c r="C246" s="4"/>
      <c r="D246" s="4"/>
      <c r="E246" s="4">
        <v>6</v>
      </c>
      <c r="F246" s="4">
        <v>0.6</v>
      </c>
      <c r="G246" s="4">
        <v>0</v>
      </c>
      <c r="H246" s="4">
        <f t="shared" si="36"/>
        <v>0</v>
      </c>
      <c r="I246" s="4">
        <v>0.5</v>
      </c>
      <c r="J246" s="4">
        <f t="shared" si="37"/>
        <v>0</v>
      </c>
      <c r="K246" s="4"/>
      <c r="L246" s="4"/>
      <c r="M246" s="4"/>
      <c r="N246" s="4"/>
      <c r="O246" s="4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2:27" ht="15.75" customHeight="1">
      <c r="B247" s="2"/>
      <c r="C247" s="4"/>
      <c r="D247" s="4"/>
      <c r="E247" s="4">
        <v>8</v>
      </c>
      <c r="F247" s="4">
        <v>0.8</v>
      </c>
      <c r="G247" s="4">
        <v>0</v>
      </c>
      <c r="H247" s="4">
        <f t="shared" si="36"/>
        <v>0</v>
      </c>
      <c r="I247" s="4">
        <v>0.5</v>
      </c>
      <c r="J247" s="4">
        <f t="shared" si="37"/>
        <v>0</v>
      </c>
      <c r="K247" s="4"/>
      <c r="L247" s="4"/>
      <c r="M247" s="4"/>
      <c r="N247" s="4"/>
      <c r="O247" s="4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2:27" ht="15.75" customHeight="1">
      <c r="B248" s="2"/>
      <c r="C248" s="4"/>
      <c r="D248" s="4"/>
      <c r="E248" s="4">
        <v>9</v>
      </c>
      <c r="F248" s="4">
        <v>0.75</v>
      </c>
      <c r="G248" s="4">
        <v>0</v>
      </c>
      <c r="H248" s="4">
        <f t="shared" si="36"/>
        <v>0</v>
      </c>
      <c r="I248" s="4">
        <v>0.5</v>
      </c>
      <c r="J248" s="4">
        <f t="shared" si="37"/>
        <v>0</v>
      </c>
      <c r="K248" s="4"/>
      <c r="L248" s="4"/>
      <c r="M248" s="4"/>
      <c r="N248" s="4"/>
      <c r="O248" s="4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2:27" ht="15.75" customHeight="1">
      <c r="B249" s="2"/>
      <c r="C249" s="4"/>
      <c r="D249" s="4"/>
      <c r="E249" s="4">
        <v>11</v>
      </c>
      <c r="F249" s="4">
        <v>0.8</v>
      </c>
      <c r="G249" s="4">
        <v>0</v>
      </c>
      <c r="H249" s="4">
        <f t="shared" si="36"/>
        <v>0</v>
      </c>
      <c r="I249" s="4">
        <v>0.5</v>
      </c>
      <c r="J249" s="4">
        <f t="shared" si="37"/>
        <v>0</v>
      </c>
      <c r="K249" s="4"/>
      <c r="L249" s="4"/>
      <c r="M249" s="4"/>
      <c r="N249" s="4"/>
      <c r="O249" s="4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2:27" ht="15.75" customHeight="1">
      <c r="B250" s="2"/>
      <c r="C250" s="4"/>
      <c r="D250" s="4"/>
      <c r="E250" s="4">
        <v>12</v>
      </c>
      <c r="F250" s="4">
        <v>0.75</v>
      </c>
      <c r="G250" s="4">
        <v>0</v>
      </c>
      <c r="H250" s="4">
        <f t="shared" si="36"/>
        <v>0</v>
      </c>
      <c r="I250" s="4">
        <v>0.5</v>
      </c>
      <c r="J250" s="4">
        <f t="shared" si="37"/>
        <v>0</v>
      </c>
      <c r="K250" s="4"/>
      <c r="L250" s="4"/>
      <c r="M250" s="4"/>
      <c r="N250" s="4"/>
      <c r="O250" s="4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2:27" ht="15.75" customHeight="1">
      <c r="B251" s="2"/>
      <c r="C251" s="4"/>
      <c r="D251" s="4"/>
      <c r="E251" s="4" t="s">
        <v>15</v>
      </c>
      <c r="F251" s="4"/>
      <c r="G251" s="4"/>
      <c r="H251" s="4">
        <f>A2</f>
        <v>0.1</v>
      </c>
      <c r="I251" s="4">
        <v>10</v>
      </c>
      <c r="J251" s="4">
        <f t="shared" si="37"/>
        <v>1</v>
      </c>
      <c r="K251" s="4"/>
      <c r="L251" s="4"/>
      <c r="M251" s="4"/>
      <c r="N251" s="4"/>
      <c r="O251" s="4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2:27" ht="15.75" customHeight="1">
      <c r="B252" s="2"/>
      <c r="C252" s="4"/>
      <c r="D252" s="4"/>
      <c r="E252" s="4" t="s">
        <v>15</v>
      </c>
      <c r="F252" s="4"/>
      <c r="G252" s="4"/>
      <c r="H252" s="4">
        <v>0</v>
      </c>
      <c r="I252" s="4">
        <v>0</v>
      </c>
      <c r="J252" s="4">
        <f t="shared" si="37"/>
        <v>0</v>
      </c>
      <c r="K252" s="4"/>
      <c r="L252" s="4"/>
      <c r="M252" s="4"/>
      <c r="N252" s="4"/>
      <c r="O252" s="4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2:27" ht="15.75" customHeight="1">
      <c r="B253" s="2"/>
      <c r="C253" s="4"/>
      <c r="D253" s="4"/>
      <c r="E253" s="4" t="s">
        <v>15</v>
      </c>
      <c r="F253" s="4"/>
      <c r="G253" s="4"/>
      <c r="H253" s="4">
        <v>0</v>
      </c>
      <c r="I253" s="4">
        <v>0</v>
      </c>
      <c r="J253" s="4">
        <f t="shared" si="37"/>
        <v>0</v>
      </c>
      <c r="K253" s="4"/>
      <c r="L253" s="4"/>
      <c r="M253" s="4"/>
      <c r="N253" s="4"/>
      <c r="O253" s="4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2:27" ht="15.75" customHeight="1">
      <c r="B254" s="2"/>
      <c r="C254" s="4"/>
      <c r="D254" s="4"/>
      <c r="E254" s="4" t="s">
        <v>15</v>
      </c>
      <c r="F254" s="4"/>
      <c r="G254" s="4"/>
      <c r="H254" s="4">
        <v>0</v>
      </c>
      <c r="I254" s="4">
        <v>0</v>
      </c>
      <c r="J254" s="4">
        <f t="shared" si="37"/>
        <v>0</v>
      </c>
      <c r="K254" s="4"/>
      <c r="L254" s="4"/>
      <c r="M254" s="4"/>
      <c r="N254" s="4"/>
      <c r="O254" s="4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2:27" ht="15.75" customHeight="1">
      <c r="B255" s="2"/>
      <c r="C255" s="4"/>
      <c r="D255" s="4"/>
      <c r="E255" s="4" t="s">
        <v>15</v>
      </c>
      <c r="F255" s="4"/>
      <c r="G255" s="4"/>
      <c r="H255" s="4">
        <v>0</v>
      </c>
      <c r="I255" s="4">
        <v>0</v>
      </c>
      <c r="J255" s="4">
        <f t="shared" si="37"/>
        <v>0</v>
      </c>
      <c r="K255" s="4"/>
      <c r="L255" s="4"/>
      <c r="M255" s="4"/>
      <c r="N255" s="4"/>
      <c r="O255" s="4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2:27" ht="15.75" customHeight="1">
      <c r="B256" s="2"/>
      <c r="C256" s="4"/>
      <c r="D256" s="4"/>
      <c r="E256" s="4" t="s">
        <v>15</v>
      </c>
      <c r="F256" s="4"/>
      <c r="G256" s="4"/>
      <c r="H256" s="4">
        <v>0</v>
      </c>
      <c r="I256" s="4">
        <v>0</v>
      </c>
      <c r="J256" s="4">
        <f t="shared" si="37"/>
        <v>0</v>
      </c>
      <c r="K256" s="4"/>
      <c r="L256" s="4"/>
      <c r="M256" s="4"/>
      <c r="N256" s="4"/>
      <c r="O256" s="4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2:27" ht="15.75" customHeight="1">
      <c r="B257" s="2"/>
      <c r="C257" s="4"/>
      <c r="D257" s="4"/>
      <c r="E257" s="4" t="s">
        <v>15</v>
      </c>
      <c r="F257" s="4"/>
      <c r="G257" s="4"/>
      <c r="H257" s="4">
        <v>0</v>
      </c>
      <c r="I257" s="4">
        <v>0</v>
      </c>
      <c r="J257" s="4">
        <f t="shared" si="37"/>
        <v>0</v>
      </c>
      <c r="K257" s="4"/>
      <c r="L257" s="4"/>
      <c r="M257" s="4"/>
      <c r="N257" s="4"/>
      <c r="O257" s="4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2:27" ht="15.75" customHeight="1">
      <c r="B258" s="2"/>
      <c r="C258" s="25"/>
      <c r="D258" s="25"/>
      <c r="E258" s="25" t="s">
        <v>14</v>
      </c>
      <c r="F258" s="25"/>
      <c r="G258" s="25"/>
      <c r="H258" s="25">
        <f>SUM(H239:H257)</f>
        <v>0.42249999999999999</v>
      </c>
      <c r="I258" s="25"/>
      <c r="J258" s="25">
        <f>SUM(J239:J257)</f>
        <v>1.9675</v>
      </c>
      <c r="K258" s="25">
        <f>J258/H258</f>
        <v>4.6568047337278111</v>
      </c>
      <c r="L258" s="25">
        <v>0.54500000000000004</v>
      </c>
      <c r="M258" s="25">
        <f>L258*J258</f>
        <v>1.0722875000000001</v>
      </c>
      <c r="N258" s="25">
        <f>H258*D239</f>
        <v>92.95</v>
      </c>
      <c r="O258" s="25">
        <f>J258*D239</f>
        <v>432.85</v>
      </c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2:27" ht="15.75" customHeight="1">
      <c r="B259" s="2"/>
      <c r="C259" s="3" t="s">
        <v>1</v>
      </c>
      <c r="D259" s="3" t="s">
        <v>2</v>
      </c>
      <c r="E259" s="3" t="s">
        <v>3</v>
      </c>
      <c r="F259" s="3" t="s">
        <v>4</v>
      </c>
      <c r="G259" s="3" t="s">
        <v>5</v>
      </c>
      <c r="H259" s="3" t="s">
        <v>6</v>
      </c>
      <c r="I259" s="3" t="s">
        <v>7</v>
      </c>
      <c r="J259" s="3" t="s">
        <v>8</v>
      </c>
      <c r="K259" s="3" t="s">
        <v>9</v>
      </c>
      <c r="L259" s="3" t="s">
        <v>10</v>
      </c>
      <c r="M259" s="3" t="s">
        <v>11</v>
      </c>
      <c r="N259" s="3" t="s">
        <v>12</v>
      </c>
      <c r="O259" s="3" t="s">
        <v>13</v>
      </c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2:27" ht="15.75" customHeight="1">
      <c r="B260" s="2"/>
      <c r="C260" s="4">
        <v>2</v>
      </c>
      <c r="D260" s="4">
        <v>220</v>
      </c>
      <c r="E260" s="4">
        <v>1</v>
      </c>
      <c r="F260" s="4">
        <v>0.75</v>
      </c>
      <c r="G260" s="4">
        <f>B2</f>
        <v>7.4999999999999997E-2</v>
      </c>
      <c r="H260" s="4">
        <f t="shared" ref="H260:H271" si="38">F260*G260</f>
        <v>5.6249999999999994E-2</v>
      </c>
      <c r="I260" s="4">
        <v>3</v>
      </c>
      <c r="J260" s="4">
        <f t="shared" ref="J260:J278" si="39">H260*I260</f>
        <v>0.16874999999999998</v>
      </c>
      <c r="K260" s="4"/>
      <c r="L260" s="4"/>
      <c r="M260" s="4"/>
      <c r="N260" s="4"/>
      <c r="O260" s="4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2:27" ht="15.75" customHeight="1">
      <c r="B261" s="2"/>
      <c r="C261" s="4"/>
      <c r="D261" s="4"/>
      <c r="E261" s="4">
        <v>3</v>
      </c>
      <c r="F261" s="4">
        <v>0.8</v>
      </c>
      <c r="G261" s="4">
        <f>B3</f>
        <v>7.4999999999999997E-2</v>
      </c>
      <c r="H261" s="4">
        <f t="shared" si="38"/>
        <v>0.06</v>
      </c>
      <c r="I261" s="4">
        <v>3</v>
      </c>
      <c r="J261" s="4">
        <f t="shared" si="39"/>
        <v>0.18</v>
      </c>
      <c r="K261" s="4"/>
      <c r="L261" s="4"/>
      <c r="M261" s="4"/>
      <c r="N261" s="4"/>
      <c r="O261" s="4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2:27" ht="15.75" customHeight="1">
      <c r="B262" s="2"/>
      <c r="C262" s="4"/>
      <c r="D262" s="4"/>
      <c r="E262" s="4">
        <v>5</v>
      </c>
      <c r="F262" s="4">
        <v>0.8</v>
      </c>
      <c r="G262" s="4">
        <f>B4</f>
        <v>7.4999999999999997E-2</v>
      </c>
      <c r="H262" s="4">
        <f t="shared" si="38"/>
        <v>0.06</v>
      </c>
      <c r="I262" s="4">
        <v>3</v>
      </c>
      <c r="J262" s="4">
        <f t="shared" si="39"/>
        <v>0.18</v>
      </c>
      <c r="K262" s="4"/>
      <c r="L262" s="4"/>
      <c r="M262" s="4"/>
      <c r="N262" s="4"/>
      <c r="O262" s="4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2:27" ht="15.75" customHeight="1">
      <c r="B263" s="2"/>
      <c r="C263" s="4"/>
      <c r="D263" s="4"/>
      <c r="E263" s="4">
        <v>7</v>
      </c>
      <c r="F263" s="4">
        <v>0.75</v>
      </c>
      <c r="G263" s="4">
        <f>B5</f>
        <v>7.4999999999999997E-2</v>
      </c>
      <c r="H263" s="4">
        <f t="shared" si="38"/>
        <v>5.6249999999999994E-2</v>
      </c>
      <c r="I263" s="4">
        <v>3</v>
      </c>
      <c r="J263" s="4">
        <f t="shared" si="39"/>
        <v>0.16874999999999998</v>
      </c>
      <c r="K263" s="4"/>
      <c r="L263" s="4"/>
      <c r="M263" s="4"/>
      <c r="N263" s="4"/>
      <c r="O263" s="4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2:27" ht="15.75" customHeight="1">
      <c r="B264" s="2"/>
      <c r="C264" s="4"/>
      <c r="D264" s="4"/>
      <c r="E264" s="4">
        <v>10</v>
      </c>
      <c r="F264" s="4">
        <v>0.6</v>
      </c>
      <c r="G264" s="4">
        <f>B6</f>
        <v>7.4999999999999997E-2</v>
      </c>
      <c r="H264" s="4">
        <f t="shared" si="38"/>
        <v>4.4999999999999998E-2</v>
      </c>
      <c r="I264" s="4">
        <v>3</v>
      </c>
      <c r="J264" s="4">
        <f t="shared" si="39"/>
        <v>0.13500000000000001</v>
      </c>
      <c r="K264" s="4"/>
      <c r="L264" s="4"/>
      <c r="M264" s="4"/>
      <c r="N264" s="4"/>
      <c r="O264" s="4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2:27" ht="15.75" customHeight="1">
      <c r="B265" s="2"/>
      <c r="C265" s="4"/>
      <c r="D265" s="4"/>
      <c r="E265" s="4">
        <v>2</v>
      </c>
      <c r="F265" s="4">
        <v>0.6</v>
      </c>
      <c r="G265" s="4">
        <v>0</v>
      </c>
      <c r="H265" s="4">
        <f t="shared" si="38"/>
        <v>0</v>
      </c>
      <c r="I265" s="4">
        <v>3</v>
      </c>
      <c r="J265" s="4">
        <f t="shared" si="39"/>
        <v>0</v>
      </c>
      <c r="K265" s="4"/>
      <c r="L265" s="4"/>
      <c r="M265" s="4"/>
      <c r="N265" s="4"/>
      <c r="O265" s="4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2:27" ht="15.75" customHeight="1">
      <c r="B266" s="2"/>
      <c r="C266" s="4"/>
      <c r="D266" s="4"/>
      <c r="E266" s="4">
        <v>4</v>
      </c>
      <c r="F266" s="4">
        <v>0.75</v>
      </c>
      <c r="G266" s="4">
        <f>B2</f>
        <v>7.4999999999999997E-2</v>
      </c>
      <c r="H266" s="4">
        <f t="shared" si="38"/>
        <v>5.6249999999999994E-2</v>
      </c>
      <c r="I266" s="4">
        <v>3</v>
      </c>
      <c r="J266" s="4">
        <f t="shared" si="39"/>
        <v>0.16874999999999998</v>
      </c>
      <c r="K266" s="4"/>
      <c r="L266" s="4"/>
      <c r="M266" s="4"/>
      <c r="N266" s="4"/>
      <c r="O266" s="4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2:27" ht="15.75" customHeight="1">
      <c r="B267" s="2"/>
      <c r="C267" s="4"/>
      <c r="D267" s="4"/>
      <c r="E267" s="4">
        <v>6</v>
      </c>
      <c r="F267" s="4">
        <v>0.6</v>
      </c>
      <c r="G267" s="4">
        <v>0</v>
      </c>
      <c r="H267" s="4">
        <f t="shared" si="38"/>
        <v>0</v>
      </c>
      <c r="I267" s="4">
        <v>0.5</v>
      </c>
      <c r="J267" s="4">
        <f t="shared" si="39"/>
        <v>0</v>
      </c>
      <c r="K267" s="4"/>
      <c r="L267" s="4"/>
      <c r="M267" s="4"/>
      <c r="N267" s="4"/>
      <c r="O267" s="4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2:27" ht="15.75" customHeight="1">
      <c r="B268" s="2"/>
      <c r="C268" s="4"/>
      <c r="D268" s="4"/>
      <c r="E268" s="4">
        <v>8</v>
      </c>
      <c r="F268" s="4">
        <v>0.8</v>
      </c>
      <c r="G268" s="4">
        <v>0</v>
      </c>
      <c r="H268" s="4">
        <f t="shared" si="38"/>
        <v>0</v>
      </c>
      <c r="I268" s="4">
        <v>0.5</v>
      </c>
      <c r="J268" s="4">
        <f t="shared" si="39"/>
        <v>0</v>
      </c>
      <c r="K268" s="4"/>
      <c r="L268" s="4"/>
      <c r="M268" s="4"/>
      <c r="N268" s="4"/>
      <c r="O268" s="4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2:27" ht="15.75" customHeight="1">
      <c r="B269" s="2"/>
      <c r="C269" s="4"/>
      <c r="D269" s="4"/>
      <c r="E269" s="4">
        <v>9</v>
      </c>
      <c r="F269" s="4">
        <v>0.75</v>
      </c>
      <c r="G269" s="4">
        <v>0</v>
      </c>
      <c r="H269" s="4">
        <f t="shared" si="38"/>
        <v>0</v>
      </c>
      <c r="I269" s="4">
        <v>0.5</v>
      </c>
      <c r="J269" s="4">
        <f t="shared" si="39"/>
        <v>0</v>
      </c>
      <c r="K269" s="4"/>
      <c r="L269" s="4"/>
      <c r="M269" s="4"/>
      <c r="N269" s="4"/>
      <c r="O269" s="4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2:27" ht="15.75" customHeight="1">
      <c r="B270" s="2"/>
      <c r="C270" s="4"/>
      <c r="D270" s="4"/>
      <c r="E270" s="4">
        <v>11</v>
      </c>
      <c r="F270" s="4">
        <v>0.8</v>
      </c>
      <c r="G270" s="4">
        <v>0</v>
      </c>
      <c r="H270" s="4">
        <f t="shared" si="38"/>
        <v>0</v>
      </c>
      <c r="I270" s="4">
        <v>0.5</v>
      </c>
      <c r="J270" s="4">
        <f t="shared" si="39"/>
        <v>0</v>
      </c>
      <c r="K270" s="4"/>
      <c r="L270" s="4"/>
      <c r="M270" s="4"/>
      <c r="N270" s="4"/>
      <c r="O270" s="4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2:27" ht="15.75" customHeight="1">
      <c r="B271" s="2"/>
      <c r="C271" s="4"/>
      <c r="D271" s="4"/>
      <c r="E271" s="4">
        <v>12</v>
      </c>
      <c r="F271" s="4">
        <v>0.75</v>
      </c>
      <c r="G271" s="4">
        <v>0</v>
      </c>
      <c r="H271" s="4">
        <f t="shared" si="38"/>
        <v>0</v>
      </c>
      <c r="I271" s="4">
        <v>0.5</v>
      </c>
      <c r="J271" s="4">
        <f t="shared" si="39"/>
        <v>0</v>
      </c>
      <c r="K271" s="4"/>
      <c r="L271" s="4"/>
      <c r="M271" s="4"/>
      <c r="N271" s="4"/>
      <c r="O271" s="4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2:27" ht="15.75" customHeight="1">
      <c r="B272" s="2"/>
      <c r="C272" s="4"/>
      <c r="D272" s="4"/>
      <c r="E272" s="4" t="s">
        <v>15</v>
      </c>
      <c r="F272" s="4"/>
      <c r="G272" s="4"/>
      <c r="H272" s="4">
        <f>A2</f>
        <v>0.1</v>
      </c>
      <c r="I272" s="4">
        <v>10</v>
      </c>
      <c r="J272" s="4">
        <f t="shared" si="39"/>
        <v>1</v>
      </c>
      <c r="K272" s="4" t="s">
        <v>25</v>
      </c>
      <c r="L272" s="4"/>
      <c r="M272" s="4"/>
      <c r="N272" s="4"/>
      <c r="O272" s="4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2:27" ht="15.75" customHeight="1">
      <c r="B273" s="2"/>
      <c r="C273" s="4"/>
      <c r="D273" s="4"/>
      <c r="E273" s="4" t="s">
        <v>15</v>
      </c>
      <c r="F273" s="4"/>
      <c r="G273" s="4"/>
      <c r="H273" s="4">
        <v>0</v>
      </c>
      <c r="I273" s="4">
        <v>0</v>
      </c>
      <c r="J273" s="4">
        <f t="shared" si="39"/>
        <v>0</v>
      </c>
      <c r="K273" s="4"/>
      <c r="L273" s="4"/>
      <c r="M273" s="4"/>
      <c r="N273" s="4"/>
      <c r="O273" s="4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2:27" ht="15.75" customHeight="1">
      <c r="B274" s="2"/>
      <c r="C274" s="4"/>
      <c r="D274" s="4"/>
      <c r="E274" s="4" t="s">
        <v>15</v>
      </c>
      <c r="F274" s="4"/>
      <c r="G274" s="4"/>
      <c r="H274" s="4">
        <v>0</v>
      </c>
      <c r="I274" s="4">
        <v>0</v>
      </c>
      <c r="J274" s="4">
        <f t="shared" si="39"/>
        <v>0</v>
      </c>
      <c r="K274" s="4"/>
      <c r="L274" s="4"/>
      <c r="M274" s="4"/>
      <c r="N274" s="4"/>
      <c r="O274" s="4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2:27" ht="15.75" customHeight="1">
      <c r="B275" s="2"/>
      <c r="C275" s="4"/>
      <c r="D275" s="4"/>
      <c r="E275" s="4" t="s">
        <v>15</v>
      </c>
      <c r="F275" s="4"/>
      <c r="G275" s="4"/>
      <c r="H275" s="4">
        <v>0</v>
      </c>
      <c r="I275" s="4">
        <v>0</v>
      </c>
      <c r="J275" s="4">
        <f t="shared" si="39"/>
        <v>0</v>
      </c>
      <c r="K275" s="4"/>
      <c r="L275" s="4"/>
      <c r="M275" s="4"/>
      <c r="N275" s="4"/>
      <c r="O275" s="4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2:27" ht="15.75" customHeight="1">
      <c r="B276" s="2"/>
      <c r="C276" s="4"/>
      <c r="D276" s="4"/>
      <c r="E276" s="4" t="s">
        <v>15</v>
      </c>
      <c r="F276" s="4"/>
      <c r="G276" s="4"/>
      <c r="H276" s="4">
        <v>0</v>
      </c>
      <c r="I276" s="4">
        <v>0</v>
      </c>
      <c r="J276" s="4">
        <f t="shared" si="39"/>
        <v>0</v>
      </c>
      <c r="K276" s="4"/>
      <c r="L276" s="4"/>
      <c r="M276" s="4"/>
      <c r="N276" s="4"/>
      <c r="O276" s="4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2:27" ht="15.75" customHeight="1">
      <c r="B277" s="2"/>
      <c r="C277" s="4"/>
      <c r="D277" s="4"/>
      <c r="E277" s="4" t="s">
        <v>15</v>
      </c>
      <c r="F277" s="4"/>
      <c r="G277" s="4"/>
      <c r="H277" s="4">
        <v>0</v>
      </c>
      <c r="I277" s="4">
        <v>0</v>
      </c>
      <c r="J277" s="4">
        <f t="shared" si="39"/>
        <v>0</v>
      </c>
      <c r="K277" s="4"/>
      <c r="L277" s="4"/>
      <c r="M277" s="4"/>
      <c r="N277" s="4"/>
      <c r="O277" s="4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2:27" ht="15.75" customHeight="1">
      <c r="B278" s="2"/>
      <c r="C278" s="4"/>
      <c r="D278" s="4"/>
      <c r="E278" s="4" t="s">
        <v>15</v>
      </c>
      <c r="F278" s="4"/>
      <c r="G278" s="4"/>
      <c r="H278" s="4">
        <v>0</v>
      </c>
      <c r="I278" s="4">
        <v>0</v>
      </c>
      <c r="J278" s="4">
        <f t="shared" si="39"/>
        <v>0</v>
      </c>
      <c r="K278" s="4"/>
      <c r="L278" s="4"/>
      <c r="M278" s="4"/>
      <c r="N278" s="4"/>
      <c r="O278" s="4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2:27" ht="15.75" customHeight="1">
      <c r="B279" s="2"/>
      <c r="C279" s="25"/>
      <c r="D279" s="25"/>
      <c r="E279" s="25" t="s">
        <v>14</v>
      </c>
      <c r="F279" s="25"/>
      <c r="G279" s="25"/>
      <c r="H279" s="25">
        <f>SUM(H260:H278)</f>
        <v>0.43374999999999997</v>
      </c>
      <c r="I279" s="25"/>
      <c r="J279" s="25">
        <f>SUM(J260:J278)</f>
        <v>2.0012499999999998</v>
      </c>
      <c r="K279" s="25">
        <f>J279/H279</f>
        <v>4.6138328530259365</v>
      </c>
      <c r="L279" s="25">
        <v>0.54500000000000004</v>
      </c>
      <c r="M279" s="25">
        <f>L279*J279</f>
        <v>1.09068125</v>
      </c>
      <c r="N279" s="25">
        <f>H279*D260</f>
        <v>95.424999999999997</v>
      </c>
      <c r="O279" s="25">
        <f>J279*D260</f>
        <v>440.27499999999992</v>
      </c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2:27" ht="15.75" customHeight="1">
      <c r="B280" s="2"/>
      <c r="C280" s="3" t="s">
        <v>1</v>
      </c>
      <c r="D280" s="3" t="s">
        <v>2</v>
      </c>
      <c r="E280" s="3" t="s">
        <v>3</v>
      </c>
      <c r="F280" s="3" t="s">
        <v>4</v>
      </c>
      <c r="G280" s="3" t="s">
        <v>5</v>
      </c>
      <c r="H280" s="3" t="s">
        <v>6</v>
      </c>
      <c r="I280" s="3" t="s">
        <v>7</v>
      </c>
      <c r="J280" s="3" t="s">
        <v>8</v>
      </c>
      <c r="K280" s="3" t="s">
        <v>9</v>
      </c>
      <c r="L280" s="3" t="s">
        <v>10</v>
      </c>
      <c r="M280" s="3" t="s">
        <v>11</v>
      </c>
      <c r="N280" s="3" t="s">
        <v>12</v>
      </c>
      <c r="O280" s="3" t="s">
        <v>13</v>
      </c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2:27" ht="15.75" customHeight="1">
      <c r="B281" s="2"/>
      <c r="C281" s="4">
        <v>3</v>
      </c>
      <c r="D281" s="4">
        <v>220</v>
      </c>
      <c r="E281" s="4">
        <v>1</v>
      </c>
      <c r="F281" s="4">
        <v>0.75</v>
      </c>
      <c r="G281" s="4">
        <f>B2</f>
        <v>7.4999999999999997E-2</v>
      </c>
      <c r="H281" s="4">
        <f t="shared" ref="H281:H292" si="40">F281*G281</f>
        <v>5.6249999999999994E-2</v>
      </c>
      <c r="I281" s="4">
        <v>3</v>
      </c>
      <c r="J281" s="4">
        <f t="shared" ref="J281:J299" si="41">H281*I281</f>
        <v>0.16874999999999998</v>
      </c>
      <c r="K281" s="4"/>
      <c r="L281" s="4"/>
      <c r="M281" s="4"/>
      <c r="N281" s="4"/>
      <c r="O281" s="4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2:27" ht="15.75" customHeight="1">
      <c r="B282" s="2"/>
      <c r="C282" s="4"/>
      <c r="D282" s="4"/>
      <c r="E282" s="4">
        <v>3</v>
      </c>
      <c r="F282" s="4">
        <v>0.8</v>
      </c>
      <c r="G282" s="4">
        <f>B3</f>
        <v>7.4999999999999997E-2</v>
      </c>
      <c r="H282" s="4">
        <f t="shared" si="40"/>
        <v>0.06</v>
      </c>
      <c r="I282" s="4">
        <v>3</v>
      </c>
      <c r="J282" s="4">
        <f t="shared" si="41"/>
        <v>0.18</v>
      </c>
      <c r="K282" s="4"/>
      <c r="L282" s="4"/>
      <c r="M282" s="4"/>
      <c r="N282" s="4"/>
      <c r="O282" s="4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2:27" ht="15.75" customHeight="1">
      <c r="B283" s="2"/>
      <c r="C283" s="4"/>
      <c r="D283" s="4"/>
      <c r="E283" s="4">
        <v>5</v>
      </c>
      <c r="F283" s="4">
        <v>0.8</v>
      </c>
      <c r="G283" s="4">
        <f>B4</f>
        <v>7.4999999999999997E-2</v>
      </c>
      <c r="H283" s="4">
        <f t="shared" si="40"/>
        <v>0.06</v>
      </c>
      <c r="I283" s="4">
        <v>3</v>
      </c>
      <c r="J283" s="4">
        <f t="shared" si="41"/>
        <v>0.18</v>
      </c>
      <c r="K283" s="4"/>
      <c r="L283" s="4"/>
      <c r="M283" s="4"/>
      <c r="N283" s="4"/>
      <c r="O283" s="4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2:27" ht="15.75" customHeight="1">
      <c r="B284" s="2"/>
      <c r="C284" s="4"/>
      <c r="D284" s="4"/>
      <c r="E284" s="4">
        <v>7</v>
      </c>
      <c r="F284" s="4">
        <v>0.75</v>
      </c>
      <c r="G284" s="4">
        <f>B5</f>
        <v>7.4999999999999997E-2</v>
      </c>
      <c r="H284" s="4">
        <f t="shared" si="40"/>
        <v>5.6249999999999994E-2</v>
      </c>
      <c r="I284" s="4">
        <v>3</v>
      </c>
      <c r="J284" s="4">
        <f t="shared" si="41"/>
        <v>0.16874999999999998</v>
      </c>
      <c r="K284" s="4"/>
      <c r="L284" s="4"/>
      <c r="M284" s="4"/>
      <c r="N284" s="4"/>
      <c r="O284" s="4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2:27" ht="15.75" customHeight="1">
      <c r="B285" s="2"/>
      <c r="C285" s="4"/>
      <c r="D285" s="4"/>
      <c r="E285" s="4">
        <v>10</v>
      </c>
      <c r="F285" s="4">
        <v>0.6</v>
      </c>
      <c r="G285" s="4">
        <f>B6</f>
        <v>7.4999999999999997E-2</v>
      </c>
      <c r="H285" s="4">
        <f t="shared" si="40"/>
        <v>4.4999999999999998E-2</v>
      </c>
      <c r="I285" s="4">
        <v>3</v>
      </c>
      <c r="J285" s="4">
        <f t="shared" si="41"/>
        <v>0.13500000000000001</v>
      </c>
      <c r="K285" s="4"/>
      <c r="L285" s="4"/>
      <c r="M285" s="4"/>
      <c r="N285" s="4"/>
      <c r="O285" s="4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2:27" ht="15.75" customHeight="1">
      <c r="B286" s="2"/>
      <c r="C286" s="4"/>
      <c r="D286" s="4"/>
      <c r="E286" s="4">
        <v>2</v>
      </c>
      <c r="F286" s="4">
        <v>0.6</v>
      </c>
      <c r="G286" s="4">
        <v>0</v>
      </c>
      <c r="H286" s="4">
        <f t="shared" si="40"/>
        <v>0</v>
      </c>
      <c r="I286" s="4">
        <v>0.5</v>
      </c>
      <c r="J286" s="4">
        <f t="shared" si="41"/>
        <v>0</v>
      </c>
      <c r="K286" s="4"/>
      <c r="L286" s="4"/>
      <c r="M286" s="4"/>
      <c r="N286" s="4"/>
      <c r="O286" s="4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2:27" ht="15.75" customHeight="1">
      <c r="B287" s="2"/>
      <c r="C287" s="4"/>
      <c r="D287" s="4"/>
      <c r="E287" s="4">
        <v>4</v>
      </c>
      <c r="F287" s="4">
        <v>0.75</v>
      </c>
      <c r="G287" s="4">
        <v>0</v>
      </c>
      <c r="H287" s="4">
        <f t="shared" si="40"/>
        <v>0</v>
      </c>
      <c r="I287" s="4">
        <v>0.5</v>
      </c>
      <c r="J287" s="4">
        <f t="shared" si="41"/>
        <v>0</v>
      </c>
      <c r="K287" s="4"/>
      <c r="L287" s="4"/>
      <c r="M287" s="4"/>
      <c r="N287" s="4"/>
      <c r="O287" s="4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2:27" ht="15.75" customHeight="1">
      <c r="B288" s="2"/>
      <c r="C288" s="4"/>
      <c r="D288" s="4"/>
      <c r="E288" s="4">
        <v>6</v>
      </c>
      <c r="F288" s="4">
        <v>0.6</v>
      </c>
      <c r="G288" s="4">
        <f>B2</f>
        <v>7.4999999999999997E-2</v>
      </c>
      <c r="H288" s="4">
        <f t="shared" si="40"/>
        <v>4.4999999999999998E-2</v>
      </c>
      <c r="I288" s="4">
        <v>3</v>
      </c>
      <c r="J288" s="4">
        <f t="shared" si="41"/>
        <v>0.13500000000000001</v>
      </c>
      <c r="K288" s="4"/>
      <c r="L288" s="4"/>
      <c r="M288" s="4"/>
      <c r="N288" s="4"/>
      <c r="O288" s="4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2:27" ht="15.75" customHeight="1">
      <c r="B289" s="2"/>
      <c r="C289" s="4"/>
      <c r="D289" s="4"/>
      <c r="E289" s="4">
        <v>8</v>
      </c>
      <c r="F289" s="4">
        <v>0.8</v>
      </c>
      <c r="G289" s="4">
        <v>0</v>
      </c>
      <c r="H289" s="4">
        <f t="shared" si="40"/>
        <v>0</v>
      </c>
      <c r="I289" s="4">
        <v>0.5</v>
      </c>
      <c r="J289" s="4">
        <f t="shared" si="41"/>
        <v>0</v>
      </c>
      <c r="K289" s="4"/>
      <c r="L289" s="4"/>
      <c r="M289" s="4"/>
      <c r="N289" s="4"/>
      <c r="O289" s="4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2:27" ht="15.75" customHeight="1">
      <c r="B290" s="2"/>
      <c r="C290" s="4"/>
      <c r="D290" s="4"/>
      <c r="E290" s="4">
        <v>9</v>
      </c>
      <c r="F290" s="4">
        <v>0.75</v>
      </c>
      <c r="G290" s="4">
        <v>0</v>
      </c>
      <c r="H290" s="4">
        <f t="shared" si="40"/>
        <v>0</v>
      </c>
      <c r="I290" s="4">
        <v>0.5</v>
      </c>
      <c r="J290" s="4">
        <f t="shared" si="41"/>
        <v>0</v>
      </c>
      <c r="K290" s="4"/>
      <c r="L290" s="4"/>
      <c r="M290" s="4"/>
      <c r="N290" s="4"/>
      <c r="O290" s="4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2:27" ht="15.75" customHeight="1">
      <c r="B291" s="2"/>
      <c r="C291" s="4"/>
      <c r="D291" s="4"/>
      <c r="E291" s="4">
        <v>11</v>
      </c>
      <c r="F291" s="4">
        <v>0.8</v>
      </c>
      <c r="G291" s="4">
        <v>0</v>
      </c>
      <c r="H291" s="4">
        <f t="shared" si="40"/>
        <v>0</v>
      </c>
      <c r="I291" s="4">
        <v>0.5</v>
      </c>
      <c r="J291" s="4">
        <f t="shared" si="41"/>
        <v>0</v>
      </c>
      <c r="K291" s="4"/>
      <c r="L291" s="4"/>
      <c r="M291" s="4"/>
      <c r="N291" s="4"/>
      <c r="O291" s="4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2:27" ht="15.75" customHeight="1">
      <c r="B292" s="2"/>
      <c r="C292" s="4"/>
      <c r="D292" s="4"/>
      <c r="E292" s="4">
        <v>12</v>
      </c>
      <c r="F292" s="4">
        <v>0.75</v>
      </c>
      <c r="G292" s="4">
        <v>0</v>
      </c>
      <c r="H292" s="4">
        <f t="shared" si="40"/>
        <v>0</v>
      </c>
      <c r="I292" s="4">
        <v>0.5</v>
      </c>
      <c r="J292" s="4">
        <f t="shared" si="41"/>
        <v>0</v>
      </c>
      <c r="K292" s="4"/>
      <c r="L292" s="4"/>
      <c r="M292" s="4"/>
      <c r="N292" s="4"/>
      <c r="O292" s="4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2:27" ht="15.75" customHeight="1">
      <c r="B293" s="2"/>
      <c r="C293" s="4"/>
      <c r="D293" s="4"/>
      <c r="E293" s="4" t="s">
        <v>15</v>
      </c>
      <c r="F293" s="4"/>
      <c r="G293" s="4"/>
      <c r="H293" s="4">
        <f>A2</f>
        <v>0.1</v>
      </c>
      <c r="I293" s="4">
        <v>10</v>
      </c>
      <c r="J293" s="4">
        <f t="shared" si="41"/>
        <v>1</v>
      </c>
      <c r="K293" s="4"/>
      <c r="L293" s="4"/>
      <c r="M293" s="4"/>
      <c r="N293" s="4"/>
      <c r="O293" s="4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2:27" ht="15.75" customHeight="1">
      <c r="B294" s="2"/>
      <c r="C294" s="4"/>
      <c r="D294" s="4"/>
      <c r="E294" s="4" t="s">
        <v>15</v>
      </c>
      <c r="F294" s="4"/>
      <c r="G294" s="4"/>
      <c r="H294" s="4">
        <v>0</v>
      </c>
      <c r="I294" s="4">
        <v>0</v>
      </c>
      <c r="J294" s="4">
        <f t="shared" si="41"/>
        <v>0</v>
      </c>
      <c r="K294" s="4"/>
      <c r="L294" s="4"/>
      <c r="M294" s="4"/>
      <c r="N294" s="4"/>
      <c r="O294" s="4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2:27" ht="15.75" customHeight="1">
      <c r="B295" s="2"/>
      <c r="C295" s="4"/>
      <c r="D295" s="4"/>
      <c r="E295" s="4" t="s">
        <v>15</v>
      </c>
      <c r="F295" s="4"/>
      <c r="G295" s="4"/>
      <c r="H295" s="4">
        <v>0</v>
      </c>
      <c r="I295" s="4">
        <v>0</v>
      </c>
      <c r="J295" s="4">
        <f t="shared" si="41"/>
        <v>0</v>
      </c>
      <c r="K295" s="4"/>
      <c r="L295" s="4"/>
      <c r="M295" s="4"/>
      <c r="N295" s="4"/>
      <c r="O295" s="4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2:27" ht="15.75" customHeight="1">
      <c r="B296" s="2"/>
      <c r="C296" s="4"/>
      <c r="D296" s="4"/>
      <c r="E296" s="4" t="s">
        <v>15</v>
      </c>
      <c r="F296" s="4"/>
      <c r="G296" s="4"/>
      <c r="H296" s="4">
        <v>0</v>
      </c>
      <c r="I296" s="4">
        <v>0</v>
      </c>
      <c r="J296" s="4">
        <f t="shared" si="41"/>
        <v>0</v>
      </c>
      <c r="K296" s="4"/>
      <c r="L296" s="4"/>
      <c r="M296" s="4"/>
      <c r="N296" s="4"/>
      <c r="O296" s="4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2:27" ht="15.75" customHeight="1">
      <c r="B297" s="2"/>
      <c r="C297" s="4"/>
      <c r="D297" s="4"/>
      <c r="E297" s="4" t="s">
        <v>15</v>
      </c>
      <c r="F297" s="4"/>
      <c r="G297" s="4"/>
      <c r="H297" s="4">
        <v>0</v>
      </c>
      <c r="I297" s="4">
        <v>0</v>
      </c>
      <c r="J297" s="4">
        <f t="shared" si="41"/>
        <v>0</v>
      </c>
      <c r="K297" s="4"/>
      <c r="L297" s="4"/>
      <c r="M297" s="4"/>
      <c r="N297" s="4"/>
      <c r="O297" s="4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2:27" ht="15.75" customHeight="1">
      <c r="B298" s="2"/>
      <c r="C298" s="4"/>
      <c r="D298" s="4"/>
      <c r="E298" s="4" t="s">
        <v>15</v>
      </c>
      <c r="F298" s="4"/>
      <c r="G298" s="4"/>
      <c r="H298" s="4">
        <v>0</v>
      </c>
      <c r="I298" s="4">
        <v>0</v>
      </c>
      <c r="J298" s="4">
        <f t="shared" si="41"/>
        <v>0</v>
      </c>
      <c r="K298" s="4"/>
      <c r="L298" s="4"/>
      <c r="M298" s="4"/>
      <c r="N298" s="4"/>
      <c r="O298" s="4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2:27" ht="15.75" customHeight="1">
      <c r="B299" s="2"/>
      <c r="C299" s="4"/>
      <c r="D299" s="4"/>
      <c r="E299" s="4" t="s">
        <v>15</v>
      </c>
      <c r="F299" s="4"/>
      <c r="G299" s="4"/>
      <c r="H299" s="4">
        <v>0</v>
      </c>
      <c r="I299" s="4">
        <v>0</v>
      </c>
      <c r="J299" s="4">
        <f t="shared" si="41"/>
        <v>0</v>
      </c>
      <c r="K299" s="4"/>
      <c r="L299" s="4"/>
      <c r="M299" s="4"/>
      <c r="N299" s="4"/>
      <c r="O299" s="4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2:27" ht="15.75" customHeight="1">
      <c r="B300" s="2"/>
      <c r="C300" s="25"/>
      <c r="D300" s="25"/>
      <c r="E300" s="25" t="s">
        <v>14</v>
      </c>
      <c r="F300" s="25"/>
      <c r="G300" s="25"/>
      <c r="H300" s="25">
        <f>SUM(H281:H299)</f>
        <v>0.42249999999999999</v>
      </c>
      <c r="I300" s="25"/>
      <c r="J300" s="25">
        <f>SUM(J281:J299)</f>
        <v>1.9675</v>
      </c>
      <c r="K300" s="25">
        <f>J300/H300</f>
        <v>4.6568047337278111</v>
      </c>
      <c r="L300" s="25">
        <v>0.54500000000000004</v>
      </c>
      <c r="M300" s="25">
        <f>L300*J300</f>
        <v>1.0722875000000001</v>
      </c>
      <c r="N300" s="25">
        <f>H300*D281</f>
        <v>92.95</v>
      </c>
      <c r="O300" s="25">
        <f>J300*D281</f>
        <v>432.85</v>
      </c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2:27" ht="15.75" customHeight="1">
      <c r="B301" s="2"/>
      <c r="C301" s="3" t="s">
        <v>1</v>
      </c>
      <c r="D301" s="3" t="s">
        <v>2</v>
      </c>
      <c r="E301" s="3" t="s">
        <v>3</v>
      </c>
      <c r="F301" s="3" t="s">
        <v>4</v>
      </c>
      <c r="G301" s="3" t="s">
        <v>5</v>
      </c>
      <c r="H301" s="3" t="s">
        <v>6</v>
      </c>
      <c r="I301" s="3" t="s">
        <v>7</v>
      </c>
      <c r="J301" s="3" t="s">
        <v>8</v>
      </c>
      <c r="K301" s="3" t="s">
        <v>9</v>
      </c>
      <c r="L301" s="3" t="s">
        <v>10</v>
      </c>
      <c r="M301" s="3" t="s">
        <v>11</v>
      </c>
      <c r="N301" s="3" t="s">
        <v>12</v>
      </c>
      <c r="O301" s="3" t="s">
        <v>13</v>
      </c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2:27" ht="15.75" customHeight="1">
      <c r="B302" s="2"/>
      <c r="C302" s="4">
        <v>4</v>
      </c>
      <c r="D302" s="4">
        <v>220</v>
      </c>
      <c r="E302" s="4">
        <v>1</v>
      </c>
      <c r="F302" s="4">
        <v>0.75</v>
      </c>
      <c r="G302" s="4">
        <f>B2</f>
        <v>7.4999999999999997E-2</v>
      </c>
      <c r="H302" s="4">
        <f t="shared" ref="H302:H313" si="42">F302*G302</f>
        <v>5.6249999999999994E-2</v>
      </c>
      <c r="I302" s="4">
        <v>3</v>
      </c>
      <c r="J302" s="4">
        <f t="shared" ref="J302:J320" si="43">H302*I302</f>
        <v>0.16874999999999998</v>
      </c>
      <c r="K302" s="4"/>
      <c r="L302" s="4"/>
      <c r="M302" s="4"/>
      <c r="N302" s="4"/>
      <c r="O302" s="4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2:27" ht="15.75" customHeight="1">
      <c r="B303" s="2"/>
      <c r="C303" s="4"/>
      <c r="D303" s="4"/>
      <c r="E303" s="4">
        <v>3</v>
      </c>
      <c r="F303" s="4">
        <v>0.8</v>
      </c>
      <c r="G303" s="4">
        <f>B3</f>
        <v>7.4999999999999997E-2</v>
      </c>
      <c r="H303" s="4">
        <f t="shared" si="42"/>
        <v>0.06</v>
      </c>
      <c r="I303" s="4">
        <v>3</v>
      </c>
      <c r="J303" s="4">
        <f t="shared" si="43"/>
        <v>0.18</v>
      </c>
      <c r="K303" s="4"/>
      <c r="L303" s="4"/>
      <c r="M303" s="4"/>
      <c r="N303" s="4"/>
      <c r="O303" s="4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2:27" ht="15.75" customHeight="1">
      <c r="B304" s="2"/>
      <c r="C304" s="4"/>
      <c r="D304" s="4"/>
      <c r="E304" s="4">
        <v>5</v>
      </c>
      <c r="F304" s="4">
        <v>0.8</v>
      </c>
      <c r="G304" s="4">
        <f>B4</f>
        <v>7.4999999999999997E-2</v>
      </c>
      <c r="H304" s="4">
        <f t="shared" si="42"/>
        <v>0.06</v>
      </c>
      <c r="I304" s="4">
        <v>3</v>
      </c>
      <c r="J304" s="4">
        <f t="shared" si="43"/>
        <v>0.18</v>
      </c>
      <c r="K304" s="4"/>
      <c r="L304" s="4"/>
      <c r="M304" s="4"/>
      <c r="N304" s="4"/>
      <c r="O304" s="4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2:27" ht="15.75" customHeight="1">
      <c r="B305" s="2"/>
      <c r="C305" s="4"/>
      <c r="D305" s="4"/>
      <c r="E305" s="4">
        <v>7</v>
      </c>
      <c r="F305" s="4">
        <v>0.75</v>
      </c>
      <c r="G305" s="4">
        <f>B5</f>
        <v>7.4999999999999997E-2</v>
      </c>
      <c r="H305" s="4">
        <f t="shared" si="42"/>
        <v>5.6249999999999994E-2</v>
      </c>
      <c r="I305" s="4">
        <v>3</v>
      </c>
      <c r="J305" s="4">
        <f t="shared" si="43"/>
        <v>0.16874999999999998</v>
      </c>
      <c r="K305" s="4"/>
      <c r="L305" s="4"/>
      <c r="M305" s="4"/>
      <c r="N305" s="4"/>
      <c r="O305" s="4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2:27" ht="15.75" customHeight="1">
      <c r="B306" s="2"/>
      <c r="C306" s="4"/>
      <c r="D306" s="4"/>
      <c r="E306" s="4">
        <v>10</v>
      </c>
      <c r="F306" s="4">
        <v>0.6</v>
      </c>
      <c r="G306" s="4">
        <f>B6</f>
        <v>7.4999999999999997E-2</v>
      </c>
      <c r="H306" s="4">
        <f t="shared" si="42"/>
        <v>4.4999999999999998E-2</v>
      </c>
      <c r="I306" s="4">
        <v>3</v>
      </c>
      <c r="J306" s="4">
        <f t="shared" si="43"/>
        <v>0.13500000000000001</v>
      </c>
      <c r="K306" s="4"/>
      <c r="L306" s="4"/>
      <c r="M306" s="4"/>
      <c r="N306" s="4"/>
      <c r="O306" s="4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2:27" ht="15.75" customHeight="1">
      <c r="B307" s="2"/>
      <c r="C307" s="4"/>
      <c r="D307" s="4"/>
      <c r="E307" s="4">
        <v>2</v>
      </c>
      <c r="F307" s="4">
        <v>0.6</v>
      </c>
      <c r="G307" s="4">
        <v>0</v>
      </c>
      <c r="H307" s="4">
        <f t="shared" si="42"/>
        <v>0</v>
      </c>
      <c r="I307" s="4">
        <v>0.5</v>
      </c>
      <c r="J307" s="4">
        <f t="shared" si="43"/>
        <v>0</v>
      </c>
      <c r="K307" s="4"/>
      <c r="L307" s="4"/>
      <c r="M307" s="4"/>
      <c r="N307" s="4"/>
      <c r="O307" s="4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2:27" ht="15.75" customHeight="1">
      <c r="B308" s="2"/>
      <c r="C308" s="4"/>
      <c r="D308" s="4"/>
      <c r="E308" s="4">
        <v>4</v>
      </c>
      <c r="F308" s="4">
        <v>0.75</v>
      </c>
      <c r="G308" s="4">
        <v>0</v>
      </c>
      <c r="H308" s="4">
        <f t="shared" si="42"/>
        <v>0</v>
      </c>
      <c r="I308" s="4">
        <v>0.5</v>
      </c>
      <c r="J308" s="4">
        <f t="shared" si="43"/>
        <v>0</v>
      </c>
      <c r="K308" s="4"/>
      <c r="L308" s="4"/>
      <c r="M308" s="4"/>
      <c r="N308" s="4"/>
      <c r="O308" s="4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2:27" ht="15.75" customHeight="1">
      <c r="B309" s="2"/>
      <c r="C309" s="4"/>
      <c r="D309" s="4"/>
      <c r="E309" s="4">
        <v>6</v>
      </c>
      <c r="F309" s="4">
        <v>0.6</v>
      </c>
      <c r="G309" s="4">
        <v>0</v>
      </c>
      <c r="H309" s="4">
        <f t="shared" si="42"/>
        <v>0</v>
      </c>
      <c r="I309" s="4">
        <v>0.5</v>
      </c>
      <c r="J309" s="4">
        <f t="shared" si="43"/>
        <v>0</v>
      </c>
      <c r="K309" s="4"/>
      <c r="L309" s="4"/>
      <c r="M309" s="4"/>
      <c r="N309" s="4"/>
      <c r="O309" s="4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2:27" ht="15.75" customHeight="1">
      <c r="B310" s="2"/>
      <c r="C310" s="4"/>
      <c r="D310" s="4"/>
      <c r="E310" s="4">
        <v>8</v>
      </c>
      <c r="F310" s="4">
        <v>0.8</v>
      </c>
      <c r="G310" s="4">
        <f>B2</f>
        <v>7.4999999999999997E-2</v>
      </c>
      <c r="H310" s="4">
        <f t="shared" si="42"/>
        <v>0.06</v>
      </c>
      <c r="I310" s="4">
        <v>3</v>
      </c>
      <c r="J310" s="4">
        <f t="shared" si="43"/>
        <v>0.18</v>
      </c>
      <c r="K310" s="4"/>
      <c r="L310" s="4"/>
      <c r="M310" s="4"/>
      <c r="N310" s="4"/>
      <c r="O310" s="4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2:27" ht="15.75" customHeight="1">
      <c r="B311" s="2"/>
      <c r="C311" s="4"/>
      <c r="D311" s="4"/>
      <c r="E311" s="4">
        <v>9</v>
      </c>
      <c r="F311" s="4">
        <v>0.75</v>
      </c>
      <c r="G311" s="4">
        <f>B3</f>
        <v>7.4999999999999997E-2</v>
      </c>
      <c r="H311" s="4">
        <f t="shared" si="42"/>
        <v>5.6249999999999994E-2</v>
      </c>
      <c r="I311" s="4">
        <v>0</v>
      </c>
      <c r="J311" s="4">
        <f t="shared" si="43"/>
        <v>0</v>
      </c>
      <c r="K311" s="4"/>
      <c r="L311" s="4"/>
      <c r="M311" s="4"/>
      <c r="N311" s="4"/>
      <c r="O311" s="4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2:27" ht="15.75" customHeight="1">
      <c r="B312" s="2"/>
      <c r="C312" s="4"/>
      <c r="D312" s="4"/>
      <c r="E312" s="4">
        <v>11</v>
      </c>
      <c r="F312" s="4">
        <v>0.8</v>
      </c>
      <c r="G312" s="4">
        <v>0</v>
      </c>
      <c r="H312" s="4">
        <f t="shared" si="42"/>
        <v>0</v>
      </c>
      <c r="I312" s="4">
        <v>0.5</v>
      </c>
      <c r="J312" s="4">
        <f t="shared" si="43"/>
        <v>0</v>
      </c>
      <c r="K312" s="4"/>
      <c r="L312" s="4"/>
      <c r="M312" s="4"/>
      <c r="N312" s="4"/>
      <c r="O312" s="4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2:27" ht="15.75" customHeight="1">
      <c r="B313" s="2"/>
      <c r="C313" s="4"/>
      <c r="D313" s="4"/>
      <c r="E313" s="4">
        <v>12</v>
      </c>
      <c r="F313" s="4">
        <v>0.75</v>
      </c>
      <c r="G313" s="4">
        <v>0</v>
      </c>
      <c r="H313" s="4">
        <f t="shared" si="42"/>
        <v>0</v>
      </c>
      <c r="I313" s="4">
        <v>0.5</v>
      </c>
      <c r="J313" s="4">
        <f t="shared" si="43"/>
        <v>0</v>
      </c>
      <c r="K313" s="4"/>
      <c r="L313" s="4"/>
      <c r="M313" s="4"/>
      <c r="N313" s="4"/>
      <c r="O313" s="4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2:27" ht="15.75" customHeight="1">
      <c r="B314" s="2"/>
      <c r="C314" s="4"/>
      <c r="D314" s="4"/>
      <c r="E314" s="4" t="s">
        <v>15</v>
      </c>
      <c r="F314" s="4"/>
      <c r="G314" s="4"/>
      <c r="H314" s="4">
        <f>A2</f>
        <v>0.1</v>
      </c>
      <c r="I314" s="4">
        <v>10</v>
      </c>
      <c r="J314" s="4">
        <f t="shared" si="43"/>
        <v>1</v>
      </c>
      <c r="K314" s="4"/>
      <c r="L314" s="4"/>
      <c r="M314" s="4"/>
      <c r="N314" s="4"/>
      <c r="O314" s="4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2:27" ht="15.75" customHeight="1">
      <c r="B315" s="2"/>
      <c r="C315" s="4"/>
      <c r="D315" s="4"/>
      <c r="E315" s="4" t="s">
        <v>15</v>
      </c>
      <c r="F315" s="4"/>
      <c r="G315" s="4"/>
      <c r="H315" s="4">
        <v>0</v>
      </c>
      <c r="I315" s="4">
        <v>0</v>
      </c>
      <c r="J315" s="4">
        <f t="shared" si="43"/>
        <v>0</v>
      </c>
      <c r="K315" s="4"/>
      <c r="L315" s="4"/>
      <c r="M315" s="4"/>
      <c r="N315" s="4"/>
      <c r="O315" s="4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2:27" ht="15.75" customHeight="1">
      <c r="B316" s="2"/>
      <c r="C316" s="4"/>
      <c r="D316" s="4"/>
      <c r="E316" s="4" t="s">
        <v>15</v>
      </c>
      <c r="F316" s="4"/>
      <c r="G316" s="4"/>
      <c r="H316" s="4">
        <v>0</v>
      </c>
      <c r="I316" s="4">
        <v>0</v>
      </c>
      <c r="J316" s="4">
        <f t="shared" si="43"/>
        <v>0</v>
      </c>
      <c r="K316" s="4"/>
      <c r="L316" s="4"/>
      <c r="M316" s="4"/>
      <c r="N316" s="4"/>
      <c r="O316" s="4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2:27" ht="15.75" customHeight="1">
      <c r="B317" s="2"/>
      <c r="C317" s="4"/>
      <c r="D317" s="4"/>
      <c r="E317" s="4" t="s">
        <v>15</v>
      </c>
      <c r="F317" s="4"/>
      <c r="G317" s="4"/>
      <c r="H317" s="4">
        <v>0</v>
      </c>
      <c r="I317" s="4">
        <v>0</v>
      </c>
      <c r="J317" s="4">
        <f t="shared" si="43"/>
        <v>0</v>
      </c>
      <c r="K317" s="4"/>
      <c r="L317" s="4"/>
      <c r="M317" s="4"/>
      <c r="N317" s="4"/>
      <c r="O317" s="4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2:27" ht="15.75" customHeight="1">
      <c r="B318" s="2"/>
      <c r="C318" s="4"/>
      <c r="D318" s="4"/>
      <c r="E318" s="4" t="s">
        <v>15</v>
      </c>
      <c r="F318" s="4"/>
      <c r="G318" s="4"/>
      <c r="H318" s="4">
        <v>0</v>
      </c>
      <c r="I318" s="4">
        <v>0</v>
      </c>
      <c r="J318" s="4">
        <f t="shared" si="43"/>
        <v>0</v>
      </c>
      <c r="K318" s="4"/>
      <c r="L318" s="4"/>
      <c r="M318" s="4"/>
      <c r="N318" s="4"/>
      <c r="O318" s="4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2:27" ht="15.75" customHeight="1">
      <c r="B319" s="2"/>
      <c r="C319" s="4"/>
      <c r="D319" s="4"/>
      <c r="E319" s="4" t="s">
        <v>15</v>
      </c>
      <c r="F319" s="4"/>
      <c r="G319" s="4"/>
      <c r="H319" s="4">
        <v>0</v>
      </c>
      <c r="I319" s="4">
        <v>0</v>
      </c>
      <c r="J319" s="4">
        <f t="shared" si="43"/>
        <v>0</v>
      </c>
      <c r="K319" s="4"/>
      <c r="L319" s="4"/>
      <c r="M319" s="4"/>
      <c r="N319" s="4"/>
      <c r="O319" s="4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2:27" ht="15.75" customHeight="1">
      <c r="B320" s="2"/>
      <c r="C320" s="4"/>
      <c r="D320" s="4"/>
      <c r="E320" s="4" t="s">
        <v>15</v>
      </c>
      <c r="F320" s="4"/>
      <c r="G320" s="4"/>
      <c r="H320" s="4">
        <v>0</v>
      </c>
      <c r="I320" s="4">
        <v>0</v>
      </c>
      <c r="J320" s="4">
        <f t="shared" si="43"/>
        <v>0</v>
      </c>
      <c r="K320" s="4"/>
      <c r="L320" s="4"/>
      <c r="M320" s="4"/>
      <c r="N320" s="4"/>
      <c r="O320" s="4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2:27" ht="15.75" customHeight="1">
      <c r="B321" s="2"/>
      <c r="C321" s="25"/>
      <c r="D321" s="25"/>
      <c r="E321" s="25" t="s">
        <v>14</v>
      </c>
      <c r="F321" s="25"/>
      <c r="G321" s="25"/>
      <c r="H321" s="25">
        <f>SUM(H302:H320)</f>
        <v>0.49374999999999991</v>
      </c>
      <c r="I321" s="25"/>
      <c r="J321" s="25">
        <f>SUM(J302:J320)</f>
        <v>2.0125000000000002</v>
      </c>
      <c r="K321" s="25">
        <f>J321/H321</f>
        <v>4.0759493670886089</v>
      </c>
      <c r="L321" s="25">
        <v>0.54500000000000004</v>
      </c>
      <c r="M321" s="25">
        <f>L321*J321</f>
        <v>1.0968125000000002</v>
      </c>
      <c r="N321" s="25">
        <f>H321*D302</f>
        <v>108.62499999999999</v>
      </c>
      <c r="O321" s="25">
        <f>J321*D302</f>
        <v>442.75000000000006</v>
      </c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2:27" ht="15.75" customHeight="1">
      <c r="B322" s="2"/>
      <c r="C322" s="3" t="s">
        <v>1</v>
      </c>
      <c r="D322" s="3" t="s">
        <v>2</v>
      </c>
      <c r="E322" s="3" t="s">
        <v>3</v>
      </c>
      <c r="F322" s="3" t="s">
        <v>4</v>
      </c>
      <c r="G322" s="3" t="s">
        <v>5</v>
      </c>
      <c r="H322" s="3" t="s">
        <v>6</v>
      </c>
      <c r="I322" s="3" t="s">
        <v>7</v>
      </c>
      <c r="J322" s="3" t="s">
        <v>8</v>
      </c>
      <c r="K322" s="3" t="s">
        <v>9</v>
      </c>
      <c r="L322" s="3" t="s">
        <v>10</v>
      </c>
      <c r="M322" s="3" t="s">
        <v>11</v>
      </c>
      <c r="N322" s="3" t="s">
        <v>12</v>
      </c>
      <c r="O322" s="3" t="s">
        <v>13</v>
      </c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2:27" ht="15.75" customHeight="1">
      <c r="B323" s="2"/>
      <c r="C323" s="4">
        <v>5</v>
      </c>
      <c r="D323" s="4">
        <v>200</v>
      </c>
      <c r="E323" s="4">
        <v>1</v>
      </c>
      <c r="F323" s="4">
        <v>0.75</v>
      </c>
      <c r="G323" s="4">
        <f>B2</f>
        <v>7.4999999999999997E-2</v>
      </c>
      <c r="H323" s="4">
        <f t="shared" ref="H323:H334" si="44">F323*G323</f>
        <v>5.6249999999999994E-2</v>
      </c>
      <c r="I323" s="4">
        <v>3</v>
      </c>
      <c r="J323" s="4">
        <f t="shared" ref="J323:J341" si="45">H323*I323</f>
        <v>0.16874999999999998</v>
      </c>
      <c r="K323" s="4"/>
      <c r="L323" s="4"/>
      <c r="M323" s="4"/>
      <c r="N323" s="4"/>
      <c r="O323" s="4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2:27" ht="15.75" customHeight="1">
      <c r="B324" s="2"/>
      <c r="C324" s="4"/>
      <c r="D324" s="4"/>
      <c r="E324" s="4">
        <v>3</v>
      </c>
      <c r="F324" s="4">
        <v>0.8</v>
      </c>
      <c r="G324" s="4">
        <f>B3</f>
        <v>7.4999999999999997E-2</v>
      </c>
      <c r="H324" s="4">
        <f t="shared" si="44"/>
        <v>0.06</v>
      </c>
      <c r="I324" s="4">
        <v>3</v>
      </c>
      <c r="J324" s="4">
        <f t="shared" si="45"/>
        <v>0.18</v>
      </c>
      <c r="K324" s="4"/>
      <c r="L324" s="4"/>
      <c r="M324" s="4"/>
      <c r="N324" s="4"/>
      <c r="O324" s="4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2:27" ht="15.75" customHeight="1">
      <c r="B325" s="2"/>
      <c r="C325" s="4"/>
      <c r="D325" s="4"/>
      <c r="E325" s="4">
        <v>5</v>
      </c>
      <c r="F325" s="4">
        <v>0.8</v>
      </c>
      <c r="G325" s="4">
        <f>B4</f>
        <v>7.4999999999999997E-2</v>
      </c>
      <c r="H325" s="4">
        <f t="shared" si="44"/>
        <v>0.06</v>
      </c>
      <c r="I325" s="4">
        <v>3</v>
      </c>
      <c r="J325" s="4">
        <f t="shared" si="45"/>
        <v>0.18</v>
      </c>
      <c r="K325" s="4"/>
      <c r="L325" s="4"/>
      <c r="M325" s="4"/>
      <c r="N325" s="4"/>
      <c r="O325" s="4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2:27" ht="15.75" customHeight="1">
      <c r="B326" s="2"/>
      <c r="C326" s="4"/>
      <c r="D326" s="4"/>
      <c r="E326" s="4">
        <v>7</v>
      </c>
      <c r="F326" s="4">
        <v>0.75</v>
      </c>
      <c r="G326" s="4">
        <f>B5</f>
        <v>7.4999999999999997E-2</v>
      </c>
      <c r="H326" s="4">
        <f t="shared" si="44"/>
        <v>5.6249999999999994E-2</v>
      </c>
      <c r="I326" s="4">
        <v>3</v>
      </c>
      <c r="J326" s="4">
        <f t="shared" si="45"/>
        <v>0.16874999999999998</v>
      </c>
      <c r="K326" s="4"/>
      <c r="L326" s="4"/>
      <c r="M326" s="4"/>
      <c r="N326" s="4"/>
      <c r="O326" s="4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2:27" ht="15.75" customHeight="1">
      <c r="B327" s="2"/>
      <c r="C327" s="4"/>
      <c r="D327" s="4"/>
      <c r="E327" s="4">
        <v>10</v>
      </c>
      <c r="F327" s="4">
        <v>0.6</v>
      </c>
      <c r="G327" s="4">
        <f>B6</f>
        <v>7.4999999999999997E-2</v>
      </c>
      <c r="H327" s="4">
        <f t="shared" si="44"/>
        <v>4.4999999999999998E-2</v>
      </c>
      <c r="I327" s="4">
        <v>3</v>
      </c>
      <c r="J327" s="4">
        <f t="shared" si="45"/>
        <v>0.13500000000000001</v>
      </c>
      <c r="K327" s="4"/>
      <c r="L327" s="4"/>
      <c r="M327" s="4"/>
      <c r="N327" s="4"/>
      <c r="O327" s="4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2:27" ht="15.75" customHeight="1">
      <c r="B328" s="2"/>
      <c r="C328" s="4"/>
      <c r="D328" s="4"/>
      <c r="E328" s="4">
        <v>2</v>
      </c>
      <c r="F328" s="4">
        <v>0.6</v>
      </c>
      <c r="G328" s="4">
        <v>0</v>
      </c>
      <c r="H328" s="4">
        <f t="shared" si="44"/>
        <v>0</v>
      </c>
      <c r="I328" s="4">
        <v>0.5</v>
      </c>
      <c r="J328" s="4">
        <f t="shared" si="45"/>
        <v>0</v>
      </c>
      <c r="K328" s="4"/>
      <c r="L328" s="4"/>
      <c r="M328" s="4"/>
      <c r="N328" s="4"/>
      <c r="O328" s="4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2:27" ht="15.75" customHeight="1">
      <c r="B329" s="2"/>
      <c r="C329" s="4"/>
      <c r="D329" s="4"/>
      <c r="E329" s="4">
        <v>4</v>
      </c>
      <c r="F329" s="4">
        <v>0.75</v>
      </c>
      <c r="G329" s="4">
        <v>0</v>
      </c>
      <c r="H329" s="4">
        <f t="shared" si="44"/>
        <v>0</v>
      </c>
      <c r="I329" s="4">
        <v>0.5</v>
      </c>
      <c r="J329" s="4">
        <f t="shared" si="45"/>
        <v>0</v>
      </c>
      <c r="K329" s="4"/>
      <c r="L329" s="4"/>
      <c r="M329" s="4"/>
      <c r="N329" s="4"/>
      <c r="O329" s="4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2:27" ht="15.75" customHeight="1">
      <c r="B330" s="2"/>
      <c r="C330" s="4"/>
      <c r="D330" s="4"/>
      <c r="E330" s="4">
        <v>6</v>
      </c>
      <c r="F330" s="4">
        <v>0.6</v>
      </c>
      <c r="G330" s="4">
        <v>0</v>
      </c>
      <c r="H330" s="4">
        <f t="shared" si="44"/>
        <v>0</v>
      </c>
      <c r="I330" s="4">
        <v>0.5</v>
      </c>
      <c r="J330" s="4">
        <f t="shared" si="45"/>
        <v>0</v>
      </c>
      <c r="K330" s="4"/>
      <c r="L330" s="4"/>
      <c r="M330" s="4"/>
      <c r="N330" s="4"/>
      <c r="O330" s="4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2:27" ht="15.75" customHeight="1">
      <c r="B331" s="2"/>
      <c r="C331" s="4"/>
      <c r="D331" s="4"/>
      <c r="E331" s="4">
        <v>8</v>
      </c>
      <c r="F331" s="4">
        <v>0.8</v>
      </c>
      <c r="G331" s="4">
        <f>B2</f>
        <v>7.4999999999999997E-2</v>
      </c>
      <c r="H331" s="4">
        <f t="shared" si="44"/>
        <v>0.06</v>
      </c>
      <c r="I331" s="4">
        <v>0</v>
      </c>
      <c r="J331" s="4">
        <f t="shared" si="45"/>
        <v>0</v>
      </c>
      <c r="K331" s="4"/>
      <c r="L331" s="4"/>
      <c r="M331" s="4"/>
      <c r="N331" s="4"/>
      <c r="O331" s="4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2:27" ht="15.75" customHeight="1">
      <c r="B332" s="2"/>
      <c r="C332" s="4"/>
      <c r="D332" s="4"/>
      <c r="E332" s="4">
        <v>9</v>
      </c>
      <c r="F332" s="4">
        <v>0.75</v>
      </c>
      <c r="G332" s="4">
        <f>B3</f>
        <v>7.4999999999999997E-2</v>
      </c>
      <c r="H332" s="4">
        <f t="shared" si="44"/>
        <v>5.6249999999999994E-2</v>
      </c>
      <c r="I332" s="4">
        <v>3</v>
      </c>
      <c r="J332" s="4">
        <f t="shared" si="45"/>
        <v>0.16874999999999998</v>
      </c>
      <c r="K332" s="4"/>
      <c r="L332" s="4"/>
      <c r="M332" s="4"/>
      <c r="N332" s="4"/>
      <c r="O332" s="4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2:27" ht="15.75" customHeight="1">
      <c r="B333" s="2"/>
      <c r="C333" s="4"/>
      <c r="D333" s="4"/>
      <c r="E333" s="4">
        <v>11</v>
      </c>
      <c r="F333" s="4">
        <v>0.8</v>
      </c>
      <c r="G333" s="4">
        <v>0</v>
      </c>
      <c r="H333" s="4">
        <f t="shared" si="44"/>
        <v>0</v>
      </c>
      <c r="I333" s="4">
        <v>0.5</v>
      </c>
      <c r="J333" s="4">
        <f t="shared" si="45"/>
        <v>0</v>
      </c>
      <c r="K333" s="4"/>
      <c r="L333" s="4"/>
      <c r="M333" s="4"/>
      <c r="N333" s="4"/>
      <c r="O333" s="4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2:27" ht="15.75" customHeight="1">
      <c r="B334" s="2"/>
      <c r="C334" s="4"/>
      <c r="D334" s="4"/>
      <c r="E334" s="4">
        <v>12</v>
      </c>
      <c r="F334" s="4">
        <v>0.75</v>
      </c>
      <c r="G334" s="4">
        <v>0</v>
      </c>
      <c r="H334" s="4">
        <f t="shared" si="44"/>
        <v>0</v>
      </c>
      <c r="I334" s="4">
        <v>0.5</v>
      </c>
      <c r="J334" s="4">
        <f t="shared" si="45"/>
        <v>0</v>
      </c>
      <c r="K334" s="4"/>
      <c r="L334" s="4"/>
      <c r="M334" s="4"/>
      <c r="N334" s="4"/>
      <c r="O334" s="4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2:27" ht="15.75" customHeight="1">
      <c r="B335" s="2"/>
      <c r="C335" s="4"/>
      <c r="D335" s="4"/>
      <c r="E335" s="4" t="s">
        <v>15</v>
      </c>
      <c r="F335" s="4"/>
      <c r="G335" s="4"/>
      <c r="H335" s="4">
        <f>A2</f>
        <v>0.1</v>
      </c>
      <c r="I335" s="4">
        <v>10</v>
      </c>
      <c r="J335" s="4">
        <f t="shared" si="45"/>
        <v>1</v>
      </c>
      <c r="K335" s="4"/>
      <c r="L335" s="4"/>
      <c r="M335" s="4"/>
      <c r="N335" s="4"/>
      <c r="O335" s="4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2:27" ht="15.75" customHeight="1">
      <c r="B336" s="2"/>
      <c r="C336" s="4"/>
      <c r="D336" s="4"/>
      <c r="E336" s="4" t="s">
        <v>15</v>
      </c>
      <c r="F336" s="4"/>
      <c r="G336" s="4"/>
      <c r="H336" s="4">
        <v>0</v>
      </c>
      <c r="I336" s="4">
        <v>0</v>
      </c>
      <c r="J336" s="4">
        <f t="shared" si="45"/>
        <v>0</v>
      </c>
      <c r="K336" s="4"/>
      <c r="L336" s="4"/>
      <c r="M336" s="4"/>
      <c r="N336" s="4"/>
      <c r="O336" s="4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2:27" ht="15.75" customHeight="1">
      <c r="B337" s="2"/>
      <c r="C337" s="4"/>
      <c r="D337" s="4"/>
      <c r="E337" s="4" t="s">
        <v>15</v>
      </c>
      <c r="F337" s="4"/>
      <c r="G337" s="4"/>
      <c r="H337" s="4">
        <v>0</v>
      </c>
      <c r="I337" s="4">
        <v>0</v>
      </c>
      <c r="J337" s="4">
        <f t="shared" si="45"/>
        <v>0</v>
      </c>
      <c r="K337" s="4"/>
      <c r="L337" s="4"/>
      <c r="M337" s="4"/>
      <c r="N337" s="4"/>
      <c r="O337" s="4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2:27" ht="15.75" customHeight="1">
      <c r="B338" s="2"/>
      <c r="C338" s="4"/>
      <c r="D338" s="4"/>
      <c r="E338" s="4" t="s">
        <v>15</v>
      </c>
      <c r="F338" s="4"/>
      <c r="G338" s="4"/>
      <c r="H338" s="4">
        <v>0</v>
      </c>
      <c r="I338" s="4">
        <v>0</v>
      </c>
      <c r="J338" s="4">
        <f t="shared" si="45"/>
        <v>0</v>
      </c>
      <c r="K338" s="4"/>
      <c r="L338" s="4"/>
      <c r="M338" s="4"/>
      <c r="N338" s="4"/>
      <c r="O338" s="4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2:27" ht="15.75" customHeight="1">
      <c r="B339" s="2"/>
      <c r="C339" s="4"/>
      <c r="D339" s="4"/>
      <c r="E339" s="4" t="s">
        <v>15</v>
      </c>
      <c r="F339" s="4"/>
      <c r="G339" s="4"/>
      <c r="H339" s="4">
        <v>0</v>
      </c>
      <c r="I339" s="4">
        <v>0</v>
      </c>
      <c r="J339" s="4">
        <f t="shared" si="45"/>
        <v>0</v>
      </c>
      <c r="K339" s="4"/>
      <c r="L339" s="4"/>
      <c r="M339" s="4"/>
      <c r="N339" s="4"/>
      <c r="O339" s="4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2:27" ht="15.75" customHeight="1">
      <c r="B340" s="2"/>
      <c r="C340" s="4"/>
      <c r="D340" s="4"/>
      <c r="E340" s="4" t="s">
        <v>15</v>
      </c>
      <c r="F340" s="4"/>
      <c r="G340" s="4"/>
      <c r="H340" s="4">
        <v>0</v>
      </c>
      <c r="I340" s="4">
        <v>0</v>
      </c>
      <c r="J340" s="4">
        <f t="shared" si="45"/>
        <v>0</v>
      </c>
      <c r="K340" s="4"/>
      <c r="L340" s="4"/>
      <c r="M340" s="4"/>
      <c r="N340" s="4"/>
      <c r="O340" s="4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2:27" ht="15.75" customHeight="1">
      <c r="B341" s="2"/>
      <c r="C341" s="4"/>
      <c r="D341" s="4"/>
      <c r="E341" s="4" t="s">
        <v>15</v>
      </c>
      <c r="F341" s="4"/>
      <c r="G341" s="4"/>
      <c r="H341" s="4">
        <v>0</v>
      </c>
      <c r="I341" s="4">
        <v>0</v>
      </c>
      <c r="J341" s="4">
        <f t="shared" si="45"/>
        <v>0</v>
      </c>
      <c r="K341" s="4"/>
      <c r="L341" s="4"/>
      <c r="M341" s="4"/>
      <c r="N341" s="4"/>
      <c r="O341" s="4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2:27" ht="15.75" customHeight="1">
      <c r="B342" s="2"/>
      <c r="C342" s="25"/>
      <c r="D342" s="25"/>
      <c r="E342" s="25" t="s">
        <v>14</v>
      </c>
      <c r="F342" s="25"/>
      <c r="G342" s="25"/>
      <c r="H342" s="25">
        <f>SUM(H323:H341)</f>
        <v>0.49374999999999991</v>
      </c>
      <c r="I342" s="25"/>
      <c r="J342" s="25">
        <f>SUM(J323:J341)</f>
        <v>2.0012499999999998</v>
      </c>
      <c r="K342" s="25">
        <f>J342/H342</f>
        <v>4.0531645569620256</v>
      </c>
      <c r="L342" s="25">
        <v>0.5</v>
      </c>
      <c r="M342" s="25">
        <f>L342*J342</f>
        <v>1.0006249999999999</v>
      </c>
      <c r="N342" s="25">
        <f>H342*D323</f>
        <v>98.749999999999986</v>
      </c>
      <c r="O342" s="25">
        <f>J342*D323</f>
        <v>400.24999999999994</v>
      </c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2:27" ht="15.75" customHeight="1" thickBot="1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5" t="s">
        <v>16</v>
      </c>
      <c r="M343" s="25">
        <f>SUM(M239:M342)</f>
        <v>5.3326937500000007</v>
      </c>
      <c r="N343" s="25">
        <f>SUM(N239:N342)</f>
        <v>488.7</v>
      </c>
      <c r="O343" s="25">
        <f>SUM(O239:O342)</f>
        <v>2148.9749999999999</v>
      </c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2:27" ht="15.75" customHeight="1" thickBot="1">
      <c r="B344" s="2"/>
      <c r="C344" s="6">
        <f>SUM(D239:D342)</f>
        <v>1080</v>
      </c>
      <c r="D344" s="7" t="s">
        <v>17</v>
      </c>
      <c r="E344" s="8"/>
      <c r="F344" s="8"/>
      <c r="G344" s="8"/>
      <c r="H344" s="9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2:27" ht="15.75" customHeight="1" thickBot="1">
      <c r="B345" s="2"/>
      <c r="C345" s="6">
        <f>C344*8760</f>
        <v>9460800</v>
      </c>
      <c r="D345" s="7" t="s">
        <v>18</v>
      </c>
      <c r="E345" s="8"/>
      <c r="F345" s="8"/>
      <c r="G345" s="8"/>
      <c r="H345" s="9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2:27" ht="15.75" customHeight="1" thickBot="1">
      <c r="B346" s="2"/>
      <c r="C346" s="6">
        <f>N343</f>
        <v>488.7</v>
      </c>
      <c r="D346" s="7" t="s">
        <v>19</v>
      </c>
      <c r="E346" s="8"/>
      <c r="F346" s="8"/>
      <c r="G346" s="8"/>
      <c r="H346" s="9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2:27" ht="15.75" customHeight="1" thickBot="1">
      <c r="B347" s="2"/>
      <c r="C347" s="6">
        <f>C346/C344</f>
        <v>0.45250000000000001</v>
      </c>
      <c r="D347" s="7" t="s">
        <v>20</v>
      </c>
      <c r="E347" s="8"/>
      <c r="F347" s="8"/>
      <c r="G347" s="8"/>
      <c r="H347" s="9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2:27" ht="15.75" customHeight="1" thickBot="1">
      <c r="B348" s="2"/>
      <c r="C348" s="6">
        <f>O343/C344</f>
        <v>1.9897916666666666</v>
      </c>
      <c r="D348" s="7" t="s">
        <v>21</v>
      </c>
      <c r="E348" s="8"/>
      <c r="F348" s="8"/>
      <c r="G348" s="8"/>
      <c r="H348" s="9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2:27" ht="15.75" customHeight="1" thickBot="1">
      <c r="B349" s="2"/>
      <c r="C349" s="6">
        <f>C348/C347</f>
        <v>4.3973296500920807</v>
      </c>
      <c r="D349" s="17" t="s">
        <v>22</v>
      </c>
      <c r="E349" s="18"/>
      <c r="F349" s="18"/>
      <c r="G349" s="18"/>
      <c r="H349" s="19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2:27" ht="15.75" customHeight="1" thickBot="1">
      <c r="B350" s="2"/>
      <c r="C350" s="6">
        <f>(C345-O343)/C345</f>
        <v>0.99977285483257239</v>
      </c>
      <c r="D350" s="21" t="s">
        <v>23</v>
      </c>
      <c r="E350" s="22"/>
      <c r="F350" s="22"/>
      <c r="G350" s="22"/>
      <c r="H350" s="23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2:27" ht="15.75" customHeight="1" thickBot="1">
      <c r="B351" s="2"/>
      <c r="C351" s="6">
        <f>1-C350</f>
        <v>2.2714516742761148E-4</v>
      </c>
      <c r="D351" s="7" t="s">
        <v>24</v>
      </c>
      <c r="E351" s="8"/>
      <c r="F351" s="8"/>
      <c r="G351" s="8"/>
      <c r="H351" s="9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2:27" ht="15.75" customHeight="1" thickBot="1">
      <c r="B352" s="2"/>
      <c r="C352" s="6">
        <f>M343*1000</f>
        <v>5332.6937500000004</v>
      </c>
      <c r="D352" s="7" t="s">
        <v>26</v>
      </c>
      <c r="E352" s="8"/>
      <c r="F352" s="8"/>
      <c r="G352" s="8"/>
      <c r="H352" s="9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2:27" ht="15.75" customHeight="1" thickBot="1">
      <c r="B353" s="2"/>
      <c r="C353" s="6">
        <f>C352/C344</f>
        <v>4.9376793981481484</v>
      </c>
      <c r="D353" s="10" t="s">
        <v>27</v>
      </c>
      <c r="E353" s="11"/>
      <c r="F353" s="11"/>
      <c r="G353" s="11"/>
      <c r="H353" s="1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2:27" ht="15.75" customHeight="1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2:27" ht="15.75" customHeight="1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2:27" ht="46.5">
      <c r="B356" s="1"/>
      <c r="C356" s="2"/>
      <c r="D356" s="2"/>
      <c r="E356" s="2"/>
      <c r="F356" s="2"/>
      <c r="G356" s="2"/>
      <c r="H356" s="2"/>
      <c r="I356" s="1" t="s">
        <v>30</v>
      </c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2:27" ht="15.75" customHeight="1">
      <c r="B357" s="2"/>
      <c r="C357" s="3" t="s">
        <v>1</v>
      </c>
      <c r="D357" s="3" t="s">
        <v>2</v>
      </c>
      <c r="E357" s="3" t="s">
        <v>3</v>
      </c>
      <c r="F357" s="3" t="s">
        <v>4</v>
      </c>
      <c r="G357" s="3" t="s">
        <v>5</v>
      </c>
      <c r="H357" s="3" t="s">
        <v>6</v>
      </c>
      <c r="I357" s="3" t="s">
        <v>7</v>
      </c>
      <c r="J357" s="3" t="s">
        <v>8</v>
      </c>
      <c r="K357" s="3" t="s">
        <v>9</v>
      </c>
      <c r="L357" s="3" t="s">
        <v>10</v>
      </c>
      <c r="M357" s="3" t="s">
        <v>11</v>
      </c>
      <c r="N357" s="3" t="s">
        <v>12</v>
      </c>
      <c r="O357" s="3" t="s">
        <v>13</v>
      </c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2:27" ht="15.75" customHeight="1">
      <c r="B358" s="2"/>
      <c r="C358" s="13">
        <v>1</v>
      </c>
      <c r="D358" s="13">
        <v>220</v>
      </c>
      <c r="E358" s="13">
        <v>1</v>
      </c>
      <c r="F358" s="13">
        <v>0.75</v>
      </c>
      <c r="G358" s="13">
        <f t="shared" ref="G358:G369" si="46">B2</f>
        <v>7.4999999999999997E-2</v>
      </c>
      <c r="H358" s="13">
        <f t="shared" ref="H358:H369" si="47">F358*G358</f>
        <v>5.6249999999999994E-2</v>
      </c>
      <c r="I358" s="13">
        <v>0.5</v>
      </c>
      <c r="J358" s="13">
        <f t="shared" ref="J358:J376" si="48">H358*I358</f>
        <v>2.8124999999999997E-2</v>
      </c>
      <c r="K358" s="13"/>
      <c r="L358" s="13"/>
      <c r="M358" s="13"/>
      <c r="N358" s="13"/>
      <c r="O358" s="13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2:27" ht="15.75" customHeight="1">
      <c r="B359" s="2"/>
      <c r="C359" s="13"/>
      <c r="D359" s="13"/>
      <c r="E359" s="13">
        <v>3</v>
      </c>
      <c r="F359" s="13">
        <v>0.8</v>
      </c>
      <c r="G359" s="13">
        <f t="shared" si="46"/>
        <v>7.4999999999999997E-2</v>
      </c>
      <c r="H359" s="13">
        <f t="shared" si="47"/>
        <v>0.06</v>
      </c>
      <c r="I359" s="13">
        <v>0.5</v>
      </c>
      <c r="J359" s="13">
        <f t="shared" si="48"/>
        <v>0.03</v>
      </c>
      <c r="K359" s="13"/>
      <c r="L359" s="13"/>
      <c r="M359" s="13"/>
      <c r="N359" s="13"/>
      <c r="O359" s="13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2:27" ht="15.75" customHeight="1">
      <c r="B360" s="2"/>
      <c r="C360" s="13"/>
      <c r="D360" s="13"/>
      <c r="E360" s="13">
        <v>5</v>
      </c>
      <c r="F360" s="13">
        <v>0.8</v>
      </c>
      <c r="G360" s="13">
        <f t="shared" si="46"/>
        <v>7.4999999999999997E-2</v>
      </c>
      <c r="H360" s="13">
        <f t="shared" si="47"/>
        <v>0.06</v>
      </c>
      <c r="I360" s="13">
        <v>0.5</v>
      </c>
      <c r="J360" s="13">
        <f t="shared" si="48"/>
        <v>0.03</v>
      </c>
      <c r="K360" s="13"/>
      <c r="L360" s="13"/>
      <c r="M360" s="13"/>
      <c r="N360" s="13"/>
      <c r="O360" s="13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2:27" ht="15.75" customHeight="1">
      <c r="B361" s="2"/>
      <c r="C361" s="13"/>
      <c r="D361" s="13"/>
      <c r="E361" s="13">
        <v>7</v>
      </c>
      <c r="F361" s="13">
        <v>0.75</v>
      </c>
      <c r="G361" s="13">
        <f t="shared" si="46"/>
        <v>7.4999999999999997E-2</v>
      </c>
      <c r="H361" s="13">
        <f t="shared" si="47"/>
        <v>5.6249999999999994E-2</v>
      </c>
      <c r="I361" s="13">
        <v>0.5</v>
      </c>
      <c r="J361" s="13">
        <f t="shared" si="48"/>
        <v>2.8124999999999997E-2</v>
      </c>
      <c r="K361" s="13"/>
      <c r="L361" s="13"/>
      <c r="M361" s="13"/>
      <c r="N361" s="13"/>
      <c r="O361" s="13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2:27" ht="15.75" customHeight="1">
      <c r="B362" s="2"/>
      <c r="C362" s="13"/>
      <c r="D362" s="13"/>
      <c r="E362" s="13">
        <v>10</v>
      </c>
      <c r="F362" s="13">
        <v>0.6</v>
      </c>
      <c r="G362" s="13">
        <f t="shared" si="46"/>
        <v>7.4999999999999997E-2</v>
      </c>
      <c r="H362" s="13">
        <f t="shared" si="47"/>
        <v>4.4999999999999998E-2</v>
      </c>
      <c r="I362" s="13">
        <v>0.5</v>
      </c>
      <c r="J362" s="13">
        <f t="shared" si="48"/>
        <v>2.2499999999999999E-2</v>
      </c>
      <c r="K362" s="13"/>
      <c r="L362" s="13"/>
      <c r="M362" s="13"/>
      <c r="N362" s="13"/>
      <c r="O362" s="13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2:27" ht="15.75" customHeight="1">
      <c r="B363" s="2"/>
      <c r="C363" s="13"/>
      <c r="D363" s="13"/>
      <c r="E363" s="13">
        <v>2</v>
      </c>
      <c r="F363" s="13">
        <v>0.6</v>
      </c>
      <c r="G363" s="13">
        <f t="shared" si="46"/>
        <v>7.4999999999999997E-2</v>
      </c>
      <c r="H363" s="13">
        <f t="shared" si="47"/>
        <v>4.4999999999999998E-2</v>
      </c>
      <c r="I363" s="13">
        <v>3</v>
      </c>
      <c r="J363" s="13">
        <f t="shared" si="48"/>
        <v>0.13500000000000001</v>
      </c>
      <c r="K363" s="13"/>
      <c r="L363" s="13"/>
      <c r="M363" s="13"/>
      <c r="N363" s="13"/>
      <c r="O363" s="13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2:27" ht="15.75" customHeight="1">
      <c r="B364" s="2"/>
      <c r="C364" s="13"/>
      <c r="D364" s="13"/>
      <c r="E364" s="13">
        <v>4</v>
      </c>
      <c r="F364" s="13">
        <v>0.75</v>
      </c>
      <c r="G364" s="13">
        <f t="shared" si="46"/>
        <v>7.4999999999999997E-2</v>
      </c>
      <c r="H364" s="13">
        <f t="shared" si="47"/>
        <v>5.6249999999999994E-2</v>
      </c>
      <c r="I364" s="13">
        <v>0.5</v>
      </c>
      <c r="J364" s="13">
        <f t="shared" si="48"/>
        <v>2.8124999999999997E-2</v>
      </c>
      <c r="K364" s="13"/>
      <c r="L364" s="13"/>
      <c r="M364" s="13"/>
      <c r="N364" s="13"/>
      <c r="O364" s="13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2:27" ht="15.75" customHeight="1">
      <c r="B365" s="2"/>
      <c r="C365" s="13"/>
      <c r="D365" s="13"/>
      <c r="E365" s="13">
        <v>6</v>
      </c>
      <c r="F365" s="13">
        <v>0.6</v>
      </c>
      <c r="G365" s="13">
        <f t="shared" si="46"/>
        <v>7.4999999999999997E-2</v>
      </c>
      <c r="H365" s="13">
        <f t="shared" si="47"/>
        <v>4.4999999999999998E-2</v>
      </c>
      <c r="I365" s="13">
        <v>0.5</v>
      </c>
      <c r="J365" s="13">
        <f t="shared" si="48"/>
        <v>2.2499999999999999E-2</v>
      </c>
      <c r="K365" s="13"/>
      <c r="L365" s="13"/>
      <c r="M365" s="13"/>
      <c r="N365" s="13"/>
      <c r="O365" s="13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2:27" ht="15.75" customHeight="1">
      <c r="B366" s="2"/>
      <c r="C366" s="13"/>
      <c r="D366" s="13"/>
      <c r="E366" s="13">
        <v>8</v>
      </c>
      <c r="F366" s="13">
        <v>0.8</v>
      </c>
      <c r="G366" s="13">
        <f t="shared" si="46"/>
        <v>7.4999999999999997E-2</v>
      </c>
      <c r="H366" s="13">
        <f t="shared" si="47"/>
        <v>0.06</v>
      </c>
      <c r="I366" s="13">
        <v>0.5</v>
      </c>
      <c r="J366" s="13">
        <f t="shared" si="48"/>
        <v>0.03</v>
      </c>
      <c r="K366" s="13"/>
      <c r="L366" s="13"/>
      <c r="M366" s="13"/>
      <c r="N366" s="13"/>
      <c r="O366" s="13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2:27" ht="15.75" customHeight="1">
      <c r="B367" s="2"/>
      <c r="C367" s="13"/>
      <c r="D367" s="13"/>
      <c r="E367" s="13">
        <v>9</v>
      </c>
      <c r="F367" s="13">
        <v>0.75</v>
      </c>
      <c r="G367" s="13">
        <f t="shared" si="46"/>
        <v>7.4999999999999997E-2</v>
      </c>
      <c r="H367" s="13">
        <f t="shared" si="47"/>
        <v>5.6249999999999994E-2</v>
      </c>
      <c r="I367" s="13">
        <v>0.5</v>
      </c>
      <c r="J367" s="13">
        <f t="shared" si="48"/>
        <v>2.8124999999999997E-2</v>
      </c>
      <c r="K367" s="13"/>
      <c r="L367" s="13"/>
      <c r="M367" s="13"/>
      <c r="N367" s="13"/>
      <c r="O367" s="13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2:27" ht="15.75" customHeight="1">
      <c r="B368" s="2"/>
      <c r="C368" s="13"/>
      <c r="D368" s="13"/>
      <c r="E368" s="13">
        <v>11</v>
      </c>
      <c r="F368" s="13">
        <v>0.8</v>
      </c>
      <c r="G368" s="13">
        <f t="shared" si="46"/>
        <v>7.4999999999999997E-2</v>
      </c>
      <c r="H368" s="13">
        <f t="shared" si="47"/>
        <v>0.06</v>
      </c>
      <c r="I368" s="13">
        <v>0.5</v>
      </c>
      <c r="J368" s="13">
        <f t="shared" si="48"/>
        <v>0.03</v>
      </c>
      <c r="K368" s="13"/>
      <c r="L368" s="13"/>
      <c r="M368" s="13"/>
      <c r="N368" s="13"/>
      <c r="O368" s="13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2:27" ht="15.75" customHeight="1">
      <c r="B369" s="2"/>
      <c r="C369" s="13"/>
      <c r="D369" s="13"/>
      <c r="E369" s="13">
        <v>12</v>
      </c>
      <c r="F369" s="13">
        <v>0.75</v>
      </c>
      <c r="G369" s="13">
        <f t="shared" si="46"/>
        <v>7.4999999999999997E-2</v>
      </c>
      <c r="H369" s="13">
        <f t="shared" si="47"/>
        <v>5.6249999999999994E-2</v>
      </c>
      <c r="I369" s="13">
        <v>0.5</v>
      </c>
      <c r="J369" s="13">
        <f t="shared" si="48"/>
        <v>2.8124999999999997E-2</v>
      </c>
      <c r="K369" s="26"/>
      <c r="L369" s="13"/>
      <c r="M369" s="13"/>
      <c r="N369" s="13"/>
      <c r="O369" s="13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2:27" ht="15.75" customHeight="1">
      <c r="B370" s="2"/>
      <c r="C370" s="13"/>
      <c r="D370" s="13"/>
      <c r="E370" s="13" t="s">
        <v>15</v>
      </c>
      <c r="F370" s="13"/>
      <c r="G370" s="13"/>
      <c r="H370" s="13">
        <f t="shared" ref="H370:H376" si="49">A2</f>
        <v>0.1</v>
      </c>
      <c r="I370" s="13">
        <v>10</v>
      </c>
      <c r="J370" s="13">
        <f t="shared" si="48"/>
        <v>1</v>
      </c>
      <c r="K370" s="13"/>
      <c r="L370" s="13"/>
      <c r="M370" s="13"/>
      <c r="N370" s="13"/>
      <c r="O370" s="13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2:27" ht="15.75" customHeight="1">
      <c r="B371" s="2"/>
      <c r="C371" s="13"/>
      <c r="D371" s="13"/>
      <c r="E371" s="13" t="s">
        <v>15</v>
      </c>
      <c r="F371" s="13"/>
      <c r="G371" s="13"/>
      <c r="H371" s="13">
        <f t="shared" si="49"/>
        <v>0.1</v>
      </c>
      <c r="I371" s="13">
        <v>0.5</v>
      </c>
      <c r="J371" s="13">
        <f t="shared" si="48"/>
        <v>0.05</v>
      </c>
      <c r="K371" s="13"/>
      <c r="L371" s="13"/>
      <c r="M371" s="13"/>
      <c r="N371" s="13"/>
      <c r="O371" s="13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2:27" ht="15.75" customHeight="1">
      <c r="B372" s="2"/>
      <c r="C372" s="13"/>
      <c r="D372" s="13"/>
      <c r="E372" s="13" t="s">
        <v>15</v>
      </c>
      <c r="F372" s="13"/>
      <c r="G372" s="13"/>
      <c r="H372" s="13">
        <f t="shared" si="49"/>
        <v>0.1</v>
      </c>
      <c r="I372" s="13">
        <v>0.5</v>
      </c>
      <c r="J372" s="13">
        <f t="shared" si="48"/>
        <v>0.05</v>
      </c>
      <c r="K372" s="13"/>
      <c r="L372" s="13"/>
      <c r="M372" s="13"/>
      <c r="N372" s="13"/>
      <c r="O372" s="13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2:27" ht="15.75" customHeight="1">
      <c r="B373" s="2"/>
      <c r="C373" s="13"/>
      <c r="D373" s="13"/>
      <c r="E373" s="13" t="s">
        <v>15</v>
      </c>
      <c r="F373" s="13"/>
      <c r="G373" s="13"/>
      <c r="H373" s="13">
        <f t="shared" si="49"/>
        <v>0.1</v>
      </c>
      <c r="I373" s="13">
        <v>0.5</v>
      </c>
      <c r="J373" s="13">
        <f t="shared" si="48"/>
        <v>0.05</v>
      </c>
      <c r="K373" s="13"/>
      <c r="L373" s="13"/>
      <c r="M373" s="13"/>
      <c r="N373" s="13"/>
      <c r="O373" s="13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2:27" ht="15.75" customHeight="1">
      <c r="B374" s="2"/>
      <c r="C374" s="13"/>
      <c r="D374" s="13"/>
      <c r="E374" s="13" t="s">
        <v>15</v>
      </c>
      <c r="F374" s="13"/>
      <c r="G374" s="13"/>
      <c r="H374" s="13">
        <f t="shared" si="49"/>
        <v>0.1</v>
      </c>
      <c r="I374" s="13">
        <v>0.5</v>
      </c>
      <c r="J374" s="13">
        <f t="shared" si="48"/>
        <v>0.05</v>
      </c>
      <c r="K374" s="13"/>
      <c r="L374" s="13"/>
      <c r="M374" s="13"/>
      <c r="N374" s="13"/>
      <c r="O374" s="13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2:27" ht="15.75" customHeight="1">
      <c r="B375" s="2"/>
      <c r="C375" s="13"/>
      <c r="D375" s="13"/>
      <c r="E375" s="13" t="s">
        <v>15</v>
      </c>
      <c r="F375" s="13"/>
      <c r="G375" s="13"/>
      <c r="H375" s="13">
        <f t="shared" si="49"/>
        <v>0.1</v>
      </c>
      <c r="I375" s="13">
        <v>0.5</v>
      </c>
      <c r="J375" s="13">
        <f t="shared" si="48"/>
        <v>0.05</v>
      </c>
      <c r="K375" s="13"/>
      <c r="L375" s="13"/>
      <c r="M375" s="13"/>
      <c r="N375" s="13"/>
      <c r="O375" s="13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2:27" ht="15.75" customHeight="1">
      <c r="B376" s="2"/>
      <c r="C376" s="13"/>
      <c r="D376" s="13"/>
      <c r="E376" s="13" t="s">
        <v>15</v>
      </c>
      <c r="F376" s="13"/>
      <c r="G376" s="13"/>
      <c r="H376" s="13">
        <f t="shared" si="49"/>
        <v>0.1</v>
      </c>
      <c r="I376" s="13">
        <v>0.5</v>
      </c>
      <c r="J376" s="13">
        <f t="shared" si="48"/>
        <v>0.05</v>
      </c>
      <c r="K376" s="13"/>
      <c r="L376" s="13"/>
      <c r="M376" s="13"/>
      <c r="N376" s="13"/>
      <c r="O376" s="13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2:27" ht="15.75" customHeight="1">
      <c r="B377" s="2"/>
      <c r="C377" s="25"/>
      <c r="D377" s="25"/>
      <c r="E377" s="25" t="s">
        <v>14</v>
      </c>
      <c r="F377" s="25"/>
      <c r="G377" s="25"/>
      <c r="H377" s="25">
        <f>SUM(H358:H376)</f>
        <v>1.3562500000000002</v>
      </c>
      <c r="I377" s="25"/>
      <c r="J377" s="25">
        <f>SUM(J358:J376)</f>
        <v>1.7406250000000003</v>
      </c>
      <c r="K377" s="25">
        <f>J377/H377</f>
        <v>1.2834101382488481</v>
      </c>
      <c r="L377" s="25">
        <v>0.54500000000000004</v>
      </c>
      <c r="M377" s="25">
        <f>L377*J377</f>
        <v>0.94864062500000024</v>
      </c>
      <c r="N377" s="25">
        <f>H377*D358</f>
        <v>298.37500000000006</v>
      </c>
      <c r="O377" s="25">
        <f>J377*D358</f>
        <v>382.93750000000006</v>
      </c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2:27" ht="15.75" customHeight="1">
      <c r="B378" s="2"/>
      <c r="C378" s="3" t="s">
        <v>1</v>
      </c>
      <c r="D378" s="3" t="s">
        <v>2</v>
      </c>
      <c r="E378" s="3" t="s">
        <v>3</v>
      </c>
      <c r="F378" s="3" t="s">
        <v>4</v>
      </c>
      <c r="G378" s="3" t="s">
        <v>5</v>
      </c>
      <c r="H378" s="3" t="s">
        <v>6</v>
      </c>
      <c r="I378" s="3" t="s">
        <v>7</v>
      </c>
      <c r="J378" s="3" t="s">
        <v>8</v>
      </c>
      <c r="K378" s="3" t="s">
        <v>9</v>
      </c>
      <c r="L378" s="3" t="s">
        <v>10</v>
      </c>
      <c r="M378" s="3" t="s">
        <v>11</v>
      </c>
      <c r="N378" s="3" t="s">
        <v>12</v>
      </c>
      <c r="O378" s="3" t="s">
        <v>13</v>
      </c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2:27" ht="15.75" customHeight="1">
      <c r="B379" s="2"/>
      <c r="C379" s="13">
        <v>2</v>
      </c>
      <c r="D379" s="13">
        <v>220</v>
      </c>
      <c r="E379" s="13">
        <v>1</v>
      </c>
      <c r="F379" s="13">
        <v>0.75</v>
      </c>
      <c r="G379" s="13">
        <f t="shared" ref="G379:G390" si="50">B2</f>
        <v>7.4999999999999997E-2</v>
      </c>
      <c r="H379" s="13">
        <f t="shared" ref="H379:H390" si="51">F379*G379</f>
        <v>5.6249999999999994E-2</v>
      </c>
      <c r="I379" s="13">
        <v>0.5</v>
      </c>
      <c r="J379" s="13">
        <f t="shared" ref="J379:J397" si="52">H379*I379</f>
        <v>2.8124999999999997E-2</v>
      </c>
      <c r="K379" s="13"/>
      <c r="L379" s="13"/>
      <c r="M379" s="13"/>
      <c r="N379" s="13"/>
      <c r="O379" s="13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2:27" ht="15.75" customHeight="1">
      <c r="B380" s="2"/>
      <c r="C380" s="13"/>
      <c r="D380" s="13"/>
      <c r="E380" s="13">
        <v>3</v>
      </c>
      <c r="F380" s="13">
        <v>0.8</v>
      </c>
      <c r="G380" s="13">
        <f t="shared" si="50"/>
        <v>7.4999999999999997E-2</v>
      </c>
      <c r="H380" s="13">
        <f t="shared" si="51"/>
        <v>0.06</v>
      </c>
      <c r="I380" s="13">
        <v>0.5</v>
      </c>
      <c r="J380" s="13">
        <f t="shared" si="52"/>
        <v>0.03</v>
      </c>
      <c r="K380" s="13"/>
      <c r="L380" s="13"/>
      <c r="M380" s="13"/>
      <c r="N380" s="13"/>
      <c r="O380" s="13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2:27" ht="15.75" customHeight="1">
      <c r="B381" s="2"/>
      <c r="C381" s="13"/>
      <c r="D381" s="13"/>
      <c r="E381" s="13">
        <v>5</v>
      </c>
      <c r="F381" s="13">
        <v>0.8</v>
      </c>
      <c r="G381" s="13">
        <f t="shared" si="50"/>
        <v>7.4999999999999997E-2</v>
      </c>
      <c r="H381" s="13">
        <f t="shared" si="51"/>
        <v>0.06</v>
      </c>
      <c r="I381" s="13">
        <v>0.5</v>
      </c>
      <c r="J381" s="13">
        <f t="shared" si="52"/>
        <v>0.03</v>
      </c>
      <c r="K381" s="13"/>
      <c r="L381" s="13"/>
      <c r="M381" s="13"/>
      <c r="N381" s="13"/>
      <c r="O381" s="13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2:27" ht="15.75" customHeight="1">
      <c r="B382" s="2"/>
      <c r="C382" s="13"/>
      <c r="D382" s="13"/>
      <c r="E382" s="13">
        <v>7</v>
      </c>
      <c r="F382" s="13">
        <v>0.75</v>
      </c>
      <c r="G382" s="13">
        <f t="shared" si="50"/>
        <v>7.4999999999999997E-2</v>
      </c>
      <c r="H382" s="13">
        <f t="shared" si="51"/>
        <v>5.6249999999999994E-2</v>
      </c>
      <c r="I382" s="13">
        <v>0.5</v>
      </c>
      <c r="J382" s="13">
        <f t="shared" si="52"/>
        <v>2.8124999999999997E-2</v>
      </c>
      <c r="K382" s="13"/>
      <c r="L382" s="13"/>
      <c r="M382" s="13"/>
      <c r="N382" s="13"/>
      <c r="O382" s="13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2:27" ht="15.75" customHeight="1">
      <c r="B383" s="2"/>
      <c r="C383" s="13"/>
      <c r="D383" s="13"/>
      <c r="E383" s="13">
        <v>10</v>
      </c>
      <c r="F383" s="13">
        <v>0.6</v>
      </c>
      <c r="G383" s="13">
        <f t="shared" si="50"/>
        <v>7.4999999999999997E-2</v>
      </c>
      <c r="H383" s="13">
        <f t="shared" si="51"/>
        <v>4.4999999999999998E-2</v>
      </c>
      <c r="I383" s="13">
        <v>0.5</v>
      </c>
      <c r="J383" s="13">
        <f t="shared" si="52"/>
        <v>2.2499999999999999E-2</v>
      </c>
      <c r="K383" s="13"/>
      <c r="L383" s="13"/>
      <c r="M383" s="13"/>
      <c r="N383" s="13"/>
      <c r="O383" s="13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2:27" ht="15.75" customHeight="1">
      <c r="B384" s="2"/>
      <c r="C384" s="13"/>
      <c r="D384" s="13"/>
      <c r="E384" s="13">
        <v>2</v>
      </c>
      <c r="F384" s="13">
        <v>0.6</v>
      </c>
      <c r="G384" s="13">
        <f t="shared" si="50"/>
        <v>7.4999999999999997E-2</v>
      </c>
      <c r="H384" s="13">
        <f t="shared" si="51"/>
        <v>4.4999999999999998E-2</v>
      </c>
      <c r="I384" s="13">
        <v>0.5</v>
      </c>
      <c r="J384" s="13">
        <f t="shared" si="52"/>
        <v>2.2499999999999999E-2</v>
      </c>
      <c r="K384" s="13"/>
      <c r="L384" s="13"/>
      <c r="M384" s="13"/>
      <c r="N384" s="13"/>
      <c r="O384" s="13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2:27" ht="15.75" customHeight="1">
      <c r="B385" s="2"/>
      <c r="C385" s="13"/>
      <c r="D385" s="13"/>
      <c r="E385" s="13">
        <v>4</v>
      </c>
      <c r="F385" s="13">
        <v>0.75</v>
      </c>
      <c r="G385" s="13">
        <f t="shared" si="50"/>
        <v>7.4999999999999997E-2</v>
      </c>
      <c r="H385" s="13">
        <f t="shared" si="51"/>
        <v>5.6249999999999994E-2</v>
      </c>
      <c r="I385" s="13">
        <v>3</v>
      </c>
      <c r="J385" s="13">
        <f t="shared" si="52"/>
        <v>0.16874999999999998</v>
      </c>
      <c r="K385" s="13"/>
      <c r="L385" s="13"/>
      <c r="M385" s="13"/>
      <c r="N385" s="13"/>
      <c r="O385" s="13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2:27" ht="15.75" customHeight="1">
      <c r="B386" s="2"/>
      <c r="C386" s="13"/>
      <c r="D386" s="13"/>
      <c r="E386" s="13">
        <v>6</v>
      </c>
      <c r="F386" s="13">
        <v>0.6</v>
      </c>
      <c r="G386" s="13">
        <f t="shared" si="50"/>
        <v>7.4999999999999997E-2</v>
      </c>
      <c r="H386" s="13">
        <f t="shared" si="51"/>
        <v>4.4999999999999998E-2</v>
      </c>
      <c r="I386" s="13">
        <v>0.5</v>
      </c>
      <c r="J386" s="13">
        <f t="shared" si="52"/>
        <v>2.2499999999999999E-2</v>
      </c>
      <c r="K386" s="13"/>
      <c r="L386" s="13"/>
      <c r="M386" s="13"/>
      <c r="N386" s="13"/>
      <c r="O386" s="13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2:27" ht="15.75" customHeight="1">
      <c r="B387" s="2"/>
      <c r="C387" s="13"/>
      <c r="D387" s="13"/>
      <c r="E387" s="13">
        <v>8</v>
      </c>
      <c r="F387" s="13">
        <v>0.8</v>
      </c>
      <c r="G387" s="13">
        <f t="shared" si="50"/>
        <v>7.4999999999999997E-2</v>
      </c>
      <c r="H387" s="13">
        <f t="shared" si="51"/>
        <v>0.06</v>
      </c>
      <c r="I387" s="13">
        <v>0.5</v>
      </c>
      <c r="J387" s="13">
        <f t="shared" si="52"/>
        <v>0.03</v>
      </c>
      <c r="K387" s="13"/>
      <c r="L387" s="13"/>
      <c r="M387" s="13"/>
      <c r="N387" s="13"/>
      <c r="O387" s="13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2:27" ht="15.75" customHeight="1">
      <c r="B388" s="2"/>
      <c r="C388" s="13"/>
      <c r="D388" s="13"/>
      <c r="E388" s="13">
        <v>9</v>
      </c>
      <c r="F388" s="13">
        <v>0.75</v>
      </c>
      <c r="G388" s="13">
        <f t="shared" si="50"/>
        <v>7.4999999999999997E-2</v>
      </c>
      <c r="H388" s="13">
        <f t="shared" si="51"/>
        <v>5.6249999999999994E-2</v>
      </c>
      <c r="I388" s="13">
        <v>0.5</v>
      </c>
      <c r="J388" s="13">
        <f t="shared" si="52"/>
        <v>2.8124999999999997E-2</v>
      </c>
      <c r="K388" s="13"/>
      <c r="L388" s="13"/>
      <c r="M388" s="13"/>
      <c r="N388" s="13"/>
      <c r="O388" s="13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2:27" ht="15.75" customHeight="1">
      <c r="B389" s="2"/>
      <c r="C389" s="13"/>
      <c r="D389" s="13"/>
      <c r="E389" s="13">
        <v>11</v>
      </c>
      <c r="F389" s="13">
        <v>0.8</v>
      </c>
      <c r="G389" s="13">
        <f t="shared" si="50"/>
        <v>7.4999999999999997E-2</v>
      </c>
      <c r="H389" s="13">
        <f t="shared" si="51"/>
        <v>0.06</v>
      </c>
      <c r="I389" s="13">
        <v>0.5</v>
      </c>
      <c r="J389" s="13">
        <f t="shared" si="52"/>
        <v>0.03</v>
      </c>
      <c r="K389" s="13"/>
      <c r="L389" s="13"/>
      <c r="M389" s="13"/>
      <c r="N389" s="13"/>
      <c r="O389" s="13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2:27" ht="15.75" customHeight="1">
      <c r="B390" s="2"/>
      <c r="C390" s="13"/>
      <c r="D390" s="13"/>
      <c r="E390" s="13">
        <v>12</v>
      </c>
      <c r="F390" s="13">
        <v>0.75</v>
      </c>
      <c r="G390" s="13">
        <f t="shared" si="50"/>
        <v>7.4999999999999997E-2</v>
      </c>
      <c r="H390" s="13">
        <f t="shared" si="51"/>
        <v>5.6249999999999994E-2</v>
      </c>
      <c r="I390" s="13">
        <v>0.5</v>
      </c>
      <c r="J390" s="13">
        <f t="shared" si="52"/>
        <v>2.8124999999999997E-2</v>
      </c>
      <c r="K390" s="13"/>
      <c r="L390" s="13"/>
      <c r="M390" s="13"/>
      <c r="N390" s="13"/>
      <c r="O390" s="13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2:27" ht="15.75" customHeight="1">
      <c r="B391" s="2"/>
      <c r="C391" s="13"/>
      <c r="D391" s="13"/>
      <c r="E391" s="13" t="s">
        <v>15</v>
      </c>
      <c r="F391" s="13"/>
      <c r="G391" s="13"/>
      <c r="H391" s="13">
        <f t="shared" ref="H391:H397" si="53">A2</f>
        <v>0.1</v>
      </c>
      <c r="I391" s="13">
        <v>10</v>
      </c>
      <c r="J391" s="13">
        <f t="shared" si="52"/>
        <v>1</v>
      </c>
      <c r="K391" s="13" t="s">
        <v>25</v>
      </c>
      <c r="L391" s="13"/>
      <c r="M391" s="13"/>
      <c r="N391" s="13"/>
      <c r="O391" s="13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2:27" ht="15.75" customHeight="1">
      <c r="B392" s="2"/>
      <c r="C392" s="13"/>
      <c r="D392" s="13"/>
      <c r="E392" s="13" t="s">
        <v>15</v>
      </c>
      <c r="F392" s="13"/>
      <c r="G392" s="13"/>
      <c r="H392" s="13">
        <f t="shared" si="53"/>
        <v>0.1</v>
      </c>
      <c r="I392" s="13">
        <v>0.5</v>
      </c>
      <c r="J392" s="13">
        <f t="shared" si="52"/>
        <v>0.05</v>
      </c>
      <c r="K392" s="13"/>
      <c r="L392" s="13"/>
      <c r="M392" s="13"/>
      <c r="N392" s="13"/>
      <c r="O392" s="13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2:27" ht="15.75" customHeight="1">
      <c r="B393" s="2"/>
      <c r="C393" s="13"/>
      <c r="D393" s="13"/>
      <c r="E393" s="13" t="s">
        <v>15</v>
      </c>
      <c r="F393" s="13"/>
      <c r="G393" s="13"/>
      <c r="H393" s="13">
        <f t="shared" si="53"/>
        <v>0.1</v>
      </c>
      <c r="I393" s="13">
        <v>0.5</v>
      </c>
      <c r="J393" s="13">
        <f t="shared" si="52"/>
        <v>0.05</v>
      </c>
      <c r="K393" s="13"/>
      <c r="L393" s="13"/>
      <c r="M393" s="13"/>
      <c r="N393" s="13"/>
      <c r="O393" s="13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2:27" ht="15.75" customHeight="1">
      <c r="B394" s="2"/>
      <c r="C394" s="13"/>
      <c r="D394" s="13"/>
      <c r="E394" s="13" t="s">
        <v>15</v>
      </c>
      <c r="F394" s="13"/>
      <c r="G394" s="13"/>
      <c r="H394" s="13">
        <f t="shared" si="53"/>
        <v>0.1</v>
      </c>
      <c r="I394" s="13">
        <v>0.5</v>
      </c>
      <c r="J394" s="13">
        <f t="shared" si="52"/>
        <v>0.05</v>
      </c>
      <c r="K394" s="13"/>
      <c r="L394" s="13"/>
      <c r="M394" s="13"/>
      <c r="N394" s="13"/>
      <c r="O394" s="13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2:27" ht="15.75" customHeight="1">
      <c r="B395" s="2"/>
      <c r="C395" s="13"/>
      <c r="D395" s="13"/>
      <c r="E395" s="13" t="s">
        <v>15</v>
      </c>
      <c r="F395" s="13"/>
      <c r="G395" s="13"/>
      <c r="H395" s="13">
        <f t="shared" si="53"/>
        <v>0.1</v>
      </c>
      <c r="I395" s="13">
        <v>0.5</v>
      </c>
      <c r="J395" s="13">
        <f t="shared" si="52"/>
        <v>0.05</v>
      </c>
      <c r="K395" s="13"/>
      <c r="L395" s="13"/>
      <c r="M395" s="13"/>
      <c r="N395" s="13"/>
      <c r="O395" s="13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2:27" ht="15.75" customHeight="1">
      <c r="B396" s="2"/>
      <c r="C396" s="13"/>
      <c r="D396" s="13"/>
      <c r="E396" s="13" t="s">
        <v>15</v>
      </c>
      <c r="F396" s="13"/>
      <c r="G396" s="13"/>
      <c r="H396" s="13">
        <f t="shared" si="53"/>
        <v>0.1</v>
      </c>
      <c r="I396" s="13">
        <v>0.5</v>
      </c>
      <c r="J396" s="13">
        <f t="shared" si="52"/>
        <v>0.05</v>
      </c>
      <c r="K396" s="13"/>
      <c r="L396" s="13"/>
      <c r="M396" s="13"/>
      <c r="N396" s="13"/>
      <c r="O396" s="13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2:27" ht="15.75" customHeight="1">
      <c r="B397" s="2"/>
      <c r="C397" s="13"/>
      <c r="D397" s="13"/>
      <c r="E397" s="13" t="s">
        <v>15</v>
      </c>
      <c r="F397" s="13"/>
      <c r="G397" s="13"/>
      <c r="H397" s="13">
        <f t="shared" si="53"/>
        <v>0.1</v>
      </c>
      <c r="I397" s="13">
        <v>0.5</v>
      </c>
      <c r="J397" s="13">
        <f t="shared" si="52"/>
        <v>0.05</v>
      </c>
      <c r="K397" s="13"/>
      <c r="L397" s="13"/>
      <c r="M397" s="13"/>
      <c r="N397" s="13"/>
      <c r="O397" s="13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2:27" ht="15.75" customHeight="1">
      <c r="B398" s="2"/>
      <c r="C398" s="25"/>
      <c r="D398" s="25"/>
      <c r="E398" s="25" t="s">
        <v>14</v>
      </c>
      <c r="F398" s="25"/>
      <c r="G398" s="25"/>
      <c r="H398" s="25">
        <f>SUM(H379:H397)</f>
        <v>1.3562500000000002</v>
      </c>
      <c r="I398" s="25"/>
      <c r="J398" s="25">
        <f>SUM(J379:J397)</f>
        <v>1.7687500000000003</v>
      </c>
      <c r="K398" s="25">
        <f>J398/H398</f>
        <v>1.304147465437788</v>
      </c>
      <c r="L398" s="25">
        <v>0.54500000000000004</v>
      </c>
      <c r="M398" s="25">
        <f>L398*J398</f>
        <v>0.96396875000000026</v>
      </c>
      <c r="N398" s="25">
        <f>H398*D379</f>
        <v>298.37500000000006</v>
      </c>
      <c r="O398" s="25">
        <f>J398*D379</f>
        <v>389.12500000000006</v>
      </c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2:27" ht="15.75" customHeight="1">
      <c r="B399" s="2"/>
      <c r="C399" s="3" t="s">
        <v>1</v>
      </c>
      <c r="D399" s="3" t="s">
        <v>2</v>
      </c>
      <c r="E399" s="3" t="s">
        <v>3</v>
      </c>
      <c r="F399" s="3" t="s">
        <v>4</v>
      </c>
      <c r="G399" s="3" t="s">
        <v>5</v>
      </c>
      <c r="H399" s="3" t="s">
        <v>6</v>
      </c>
      <c r="I399" s="3" t="s">
        <v>7</v>
      </c>
      <c r="J399" s="3" t="s">
        <v>8</v>
      </c>
      <c r="K399" s="3" t="s">
        <v>9</v>
      </c>
      <c r="L399" s="3" t="s">
        <v>10</v>
      </c>
      <c r="M399" s="3" t="s">
        <v>11</v>
      </c>
      <c r="N399" s="3" t="s">
        <v>12</v>
      </c>
      <c r="O399" s="3" t="s">
        <v>13</v>
      </c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2:27" ht="15.75" customHeight="1">
      <c r="B400" s="2"/>
      <c r="C400" s="13">
        <v>3</v>
      </c>
      <c r="D400" s="13">
        <v>220</v>
      </c>
      <c r="E400" s="13">
        <v>1</v>
      </c>
      <c r="F400" s="13">
        <v>0.75</v>
      </c>
      <c r="G400" s="13">
        <f t="shared" ref="G400:G411" si="54">B2</f>
        <v>7.4999999999999997E-2</v>
      </c>
      <c r="H400" s="13">
        <f t="shared" ref="H400:H411" si="55">F400*G400</f>
        <v>5.6249999999999994E-2</v>
      </c>
      <c r="I400" s="13">
        <v>0.5</v>
      </c>
      <c r="J400" s="13">
        <f t="shared" ref="J400:J418" si="56">H400*I400</f>
        <v>2.8124999999999997E-2</v>
      </c>
      <c r="K400" s="13"/>
      <c r="L400" s="13"/>
      <c r="M400" s="13"/>
      <c r="N400" s="13"/>
      <c r="O400" s="13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2:27" ht="15.75" customHeight="1">
      <c r="B401" s="2"/>
      <c r="C401" s="13"/>
      <c r="D401" s="13"/>
      <c r="E401" s="13">
        <v>3</v>
      </c>
      <c r="F401" s="13">
        <v>0.8</v>
      </c>
      <c r="G401" s="13">
        <f t="shared" si="54"/>
        <v>7.4999999999999997E-2</v>
      </c>
      <c r="H401" s="13">
        <f t="shared" si="55"/>
        <v>0.06</v>
      </c>
      <c r="I401" s="13">
        <v>0.5</v>
      </c>
      <c r="J401" s="13">
        <f t="shared" si="56"/>
        <v>0.03</v>
      </c>
      <c r="K401" s="13"/>
      <c r="L401" s="13"/>
      <c r="M401" s="13"/>
      <c r="N401" s="13"/>
      <c r="O401" s="13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2:27" ht="15.75" customHeight="1">
      <c r="B402" s="2"/>
      <c r="C402" s="13"/>
      <c r="D402" s="13"/>
      <c r="E402" s="13">
        <v>5</v>
      </c>
      <c r="F402" s="13">
        <v>0.8</v>
      </c>
      <c r="G402" s="13">
        <f t="shared" si="54"/>
        <v>7.4999999999999997E-2</v>
      </c>
      <c r="H402" s="13">
        <f t="shared" si="55"/>
        <v>0.06</v>
      </c>
      <c r="I402" s="13">
        <v>0.5</v>
      </c>
      <c r="J402" s="13">
        <f t="shared" si="56"/>
        <v>0.03</v>
      </c>
      <c r="K402" s="13"/>
      <c r="L402" s="13"/>
      <c r="M402" s="13"/>
      <c r="N402" s="13"/>
      <c r="O402" s="13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2:27" ht="15.75" customHeight="1">
      <c r="B403" s="2"/>
      <c r="C403" s="13"/>
      <c r="D403" s="13"/>
      <c r="E403" s="13">
        <v>7</v>
      </c>
      <c r="F403" s="13">
        <v>0.75</v>
      </c>
      <c r="G403" s="13">
        <f t="shared" si="54"/>
        <v>7.4999999999999997E-2</v>
      </c>
      <c r="H403" s="13">
        <f t="shared" si="55"/>
        <v>5.6249999999999994E-2</v>
      </c>
      <c r="I403" s="13">
        <v>0.5</v>
      </c>
      <c r="J403" s="13">
        <f t="shared" si="56"/>
        <v>2.8124999999999997E-2</v>
      </c>
      <c r="K403" s="13"/>
      <c r="L403" s="13"/>
      <c r="M403" s="13"/>
      <c r="N403" s="13"/>
      <c r="O403" s="13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2:27" ht="15.75" customHeight="1">
      <c r="B404" s="2"/>
      <c r="C404" s="13"/>
      <c r="D404" s="13"/>
      <c r="E404" s="13">
        <v>10</v>
      </c>
      <c r="F404" s="13">
        <v>0.6</v>
      </c>
      <c r="G404" s="13">
        <f t="shared" si="54"/>
        <v>7.4999999999999997E-2</v>
      </c>
      <c r="H404" s="13">
        <f t="shared" si="55"/>
        <v>4.4999999999999998E-2</v>
      </c>
      <c r="I404" s="13">
        <v>0.5</v>
      </c>
      <c r="J404" s="13">
        <f t="shared" si="56"/>
        <v>2.2499999999999999E-2</v>
      </c>
      <c r="K404" s="13"/>
      <c r="L404" s="13"/>
      <c r="M404" s="13"/>
      <c r="N404" s="13"/>
      <c r="O404" s="13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2:27" ht="15.75" customHeight="1">
      <c r="B405" s="2"/>
      <c r="C405" s="13"/>
      <c r="D405" s="13"/>
      <c r="E405" s="13">
        <v>2</v>
      </c>
      <c r="F405" s="13">
        <v>0.6</v>
      </c>
      <c r="G405" s="13">
        <f t="shared" si="54"/>
        <v>7.4999999999999997E-2</v>
      </c>
      <c r="H405" s="13">
        <f t="shared" si="55"/>
        <v>4.4999999999999998E-2</v>
      </c>
      <c r="I405" s="13">
        <v>0.5</v>
      </c>
      <c r="J405" s="13">
        <f t="shared" si="56"/>
        <v>2.2499999999999999E-2</v>
      </c>
      <c r="K405" s="13"/>
      <c r="L405" s="13"/>
      <c r="M405" s="13"/>
      <c r="N405" s="13"/>
      <c r="O405" s="13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2:27" ht="15.75" customHeight="1">
      <c r="B406" s="2"/>
      <c r="C406" s="13"/>
      <c r="D406" s="13"/>
      <c r="E406" s="13">
        <v>4</v>
      </c>
      <c r="F406" s="13">
        <v>0.75</v>
      </c>
      <c r="G406" s="13">
        <f t="shared" si="54"/>
        <v>7.4999999999999997E-2</v>
      </c>
      <c r="H406" s="13">
        <f t="shared" si="55"/>
        <v>5.6249999999999994E-2</v>
      </c>
      <c r="I406" s="13">
        <v>0.5</v>
      </c>
      <c r="J406" s="13">
        <f t="shared" si="56"/>
        <v>2.8124999999999997E-2</v>
      </c>
      <c r="K406" s="13"/>
      <c r="L406" s="13"/>
      <c r="M406" s="13"/>
      <c r="N406" s="13"/>
      <c r="O406" s="13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2:27" ht="15.75" customHeight="1">
      <c r="B407" s="2"/>
      <c r="C407" s="13"/>
      <c r="D407" s="13"/>
      <c r="E407" s="13">
        <v>6</v>
      </c>
      <c r="F407" s="13">
        <v>0.6</v>
      </c>
      <c r="G407" s="13">
        <f t="shared" si="54"/>
        <v>7.4999999999999997E-2</v>
      </c>
      <c r="H407" s="13">
        <f t="shared" si="55"/>
        <v>4.4999999999999998E-2</v>
      </c>
      <c r="I407" s="13">
        <v>3</v>
      </c>
      <c r="J407" s="13">
        <f t="shared" si="56"/>
        <v>0.13500000000000001</v>
      </c>
      <c r="K407" s="13"/>
      <c r="L407" s="13"/>
      <c r="M407" s="13"/>
      <c r="N407" s="13"/>
      <c r="O407" s="13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2:27" ht="15.75" customHeight="1">
      <c r="B408" s="2"/>
      <c r="C408" s="13"/>
      <c r="D408" s="13"/>
      <c r="E408" s="13">
        <v>8</v>
      </c>
      <c r="F408" s="13">
        <v>0.8</v>
      </c>
      <c r="G408" s="13">
        <f t="shared" si="54"/>
        <v>7.4999999999999997E-2</v>
      </c>
      <c r="H408" s="13">
        <f t="shared" si="55"/>
        <v>0.06</v>
      </c>
      <c r="I408" s="13">
        <v>0.5</v>
      </c>
      <c r="J408" s="13">
        <f t="shared" si="56"/>
        <v>0.03</v>
      </c>
      <c r="K408" s="13"/>
      <c r="L408" s="13"/>
      <c r="M408" s="13"/>
      <c r="N408" s="13"/>
      <c r="O408" s="13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2:27" ht="15.75" customHeight="1">
      <c r="B409" s="2"/>
      <c r="C409" s="13"/>
      <c r="D409" s="13"/>
      <c r="E409" s="13">
        <v>9</v>
      </c>
      <c r="F409" s="13">
        <v>0.75</v>
      </c>
      <c r="G409" s="13">
        <f t="shared" si="54"/>
        <v>7.4999999999999997E-2</v>
      </c>
      <c r="H409" s="13">
        <f t="shared" si="55"/>
        <v>5.6249999999999994E-2</v>
      </c>
      <c r="I409" s="13">
        <v>0.5</v>
      </c>
      <c r="J409" s="13">
        <f t="shared" si="56"/>
        <v>2.8124999999999997E-2</v>
      </c>
      <c r="K409" s="13"/>
      <c r="L409" s="13"/>
      <c r="M409" s="13"/>
      <c r="N409" s="13"/>
      <c r="O409" s="13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2:27" ht="15.75" customHeight="1">
      <c r="B410" s="2"/>
      <c r="C410" s="13"/>
      <c r="D410" s="13"/>
      <c r="E410" s="13">
        <v>11</v>
      </c>
      <c r="F410" s="13">
        <v>0.8</v>
      </c>
      <c r="G410" s="13">
        <f t="shared" si="54"/>
        <v>7.4999999999999997E-2</v>
      </c>
      <c r="H410" s="13">
        <f t="shared" si="55"/>
        <v>0.06</v>
      </c>
      <c r="I410" s="13">
        <v>0.5</v>
      </c>
      <c r="J410" s="13">
        <f t="shared" si="56"/>
        <v>0.03</v>
      </c>
      <c r="K410" s="13"/>
      <c r="L410" s="13"/>
      <c r="M410" s="13"/>
      <c r="N410" s="13"/>
      <c r="O410" s="13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2:27" ht="15.75" customHeight="1">
      <c r="B411" s="2"/>
      <c r="C411" s="13"/>
      <c r="D411" s="13"/>
      <c r="E411" s="13">
        <v>12</v>
      </c>
      <c r="F411" s="13">
        <v>0.75</v>
      </c>
      <c r="G411" s="13">
        <f t="shared" si="54"/>
        <v>7.4999999999999997E-2</v>
      </c>
      <c r="H411" s="13">
        <f t="shared" si="55"/>
        <v>5.6249999999999994E-2</v>
      </c>
      <c r="I411" s="13">
        <v>0.5</v>
      </c>
      <c r="J411" s="13">
        <f t="shared" si="56"/>
        <v>2.8124999999999997E-2</v>
      </c>
      <c r="K411" s="13"/>
      <c r="L411" s="13"/>
      <c r="M411" s="13"/>
      <c r="N411" s="13"/>
      <c r="O411" s="13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2:27" ht="15.75" customHeight="1">
      <c r="B412" s="2"/>
      <c r="C412" s="13"/>
      <c r="D412" s="13"/>
      <c r="E412" s="13" t="s">
        <v>15</v>
      </c>
      <c r="F412" s="13"/>
      <c r="G412" s="13"/>
      <c r="H412" s="13">
        <f t="shared" ref="H412:H418" si="57">A2</f>
        <v>0.1</v>
      </c>
      <c r="I412" s="13">
        <v>10</v>
      </c>
      <c r="J412" s="13">
        <f t="shared" si="56"/>
        <v>1</v>
      </c>
      <c r="K412" s="13"/>
      <c r="L412" s="13"/>
      <c r="M412" s="13"/>
      <c r="N412" s="13"/>
      <c r="O412" s="13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2:27" ht="15.75" customHeight="1">
      <c r="B413" s="2"/>
      <c r="C413" s="13"/>
      <c r="D413" s="13"/>
      <c r="E413" s="13" t="s">
        <v>15</v>
      </c>
      <c r="F413" s="13"/>
      <c r="G413" s="13"/>
      <c r="H413" s="13">
        <f t="shared" si="57"/>
        <v>0.1</v>
      </c>
      <c r="I413" s="13">
        <v>0.5</v>
      </c>
      <c r="J413" s="13">
        <f t="shared" si="56"/>
        <v>0.05</v>
      </c>
      <c r="K413" s="13"/>
      <c r="L413" s="13"/>
      <c r="M413" s="13"/>
      <c r="N413" s="13"/>
      <c r="O413" s="13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2:27" ht="15.75" customHeight="1">
      <c r="B414" s="2"/>
      <c r="C414" s="13"/>
      <c r="D414" s="13"/>
      <c r="E414" s="13" t="s">
        <v>15</v>
      </c>
      <c r="F414" s="13"/>
      <c r="G414" s="13"/>
      <c r="H414" s="13">
        <f t="shared" si="57"/>
        <v>0.1</v>
      </c>
      <c r="I414" s="13">
        <v>0.5</v>
      </c>
      <c r="J414" s="13">
        <f t="shared" si="56"/>
        <v>0.05</v>
      </c>
      <c r="K414" s="13"/>
      <c r="L414" s="13"/>
      <c r="M414" s="13"/>
      <c r="N414" s="13"/>
      <c r="O414" s="13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2:27" ht="15.75" customHeight="1">
      <c r="B415" s="2"/>
      <c r="C415" s="13"/>
      <c r="D415" s="13"/>
      <c r="E415" s="13" t="s">
        <v>15</v>
      </c>
      <c r="F415" s="13"/>
      <c r="G415" s="13"/>
      <c r="H415" s="13">
        <f t="shared" si="57"/>
        <v>0.1</v>
      </c>
      <c r="I415" s="13">
        <v>0.5</v>
      </c>
      <c r="J415" s="13">
        <f t="shared" si="56"/>
        <v>0.05</v>
      </c>
      <c r="K415" s="13"/>
      <c r="L415" s="13"/>
      <c r="M415" s="13"/>
      <c r="N415" s="13"/>
      <c r="O415" s="13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2:27" ht="15.75" customHeight="1">
      <c r="B416" s="2"/>
      <c r="C416" s="13"/>
      <c r="D416" s="13"/>
      <c r="E416" s="13" t="s">
        <v>15</v>
      </c>
      <c r="F416" s="13"/>
      <c r="G416" s="13"/>
      <c r="H416" s="13">
        <f t="shared" si="57"/>
        <v>0.1</v>
      </c>
      <c r="I416" s="13">
        <v>0.5</v>
      </c>
      <c r="J416" s="13">
        <f t="shared" si="56"/>
        <v>0.05</v>
      </c>
      <c r="K416" s="13"/>
      <c r="L416" s="13"/>
      <c r="M416" s="13"/>
      <c r="N416" s="13"/>
      <c r="O416" s="13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2:27" ht="15.75" customHeight="1">
      <c r="B417" s="2"/>
      <c r="C417" s="13"/>
      <c r="D417" s="13"/>
      <c r="E417" s="13" t="s">
        <v>15</v>
      </c>
      <c r="F417" s="13"/>
      <c r="G417" s="13"/>
      <c r="H417" s="13">
        <f t="shared" si="57"/>
        <v>0.1</v>
      </c>
      <c r="I417" s="13">
        <v>0.5</v>
      </c>
      <c r="J417" s="13">
        <f t="shared" si="56"/>
        <v>0.05</v>
      </c>
      <c r="K417" s="13"/>
      <c r="L417" s="13"/>
      <c r="M417" s="13"/>
      <c r="N417" s="13"/>
      <c r="O417" s="13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2:27" ht="15.75" customHeight="1">
      <c r="B418" s="2"/>
      <c r="C418" s="13"/>
      <c r="D418" s="13"/>
      <c r="E418" s="13" t="s">
        <v>15</v>
      </c>
      <c r="F418" s="13"/>
      <c r="G418" s="13"/>
      <c r="H418" s="13">
        <f t="shared" si="57"/>
        <v>0.1</v>
      </c>
      <c r="I418" s="13">
        <v>0.5</v>
      </c>
      <c r="J418" s="13">
        <f t="shared" si="56"/>
        <v>0.05</v>
      </c>
      <c r="K418" s="13"/>
      <c r="L418" s="13"/>
      <c r="M418" s="13"/>
      <c r="N418" s="13"/>
      <c r="O418" s="13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2:27" ht="15.75" customHeight="1">
      <c r="B419" s="2"/>
      <c r="C419" s="25"/>
      <c r="D419" s="25"/>
      <c r="E419" s="25" t="s">
        <v>14</v>
      </c>
      <c r="F419" s="25"/>
      <c r="G419" s="25"/>
      <c r="H419" s="25">
        <f>SUM(H400:H418)</f>
        <v>1.3562500000000002</v>
      </c>
      <c r="I419" s="25"/>
      <c r="J419" s="25">
        <f>SUM(J400:J418)</f>
        <v>1.7406250000000003</v>
      </c>
      <c r="K419" s="25">
        <f>J419/H419</f>
        <v>1.2834101382488481</v>
      </c>
      <c r="L419" s="25">
        <v>0.54500000000000004</v>
      </c>
      <c r="M419" s="25">
        <f>L419*J419</f>
        <v>0.94864062500000024</v>
      </c>
      <c r="N419" s="25">
        <f>H419*D400</f>
        <v>298.37500000000006</v>
      </c>
      <c r="O419" s="25">
        <f>J419*D400</f>
        <v>382.93750000000006</v>
      </c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2:27" ht="15.75" customHeight="1">
      <c r="B420" s="2"/>
      <c r="C420" s="3" t="s">
        <v>1</v>
      </c>
      <c r="D420" s="3" t="s">
        <v>2</v>
      </c>
      <c r="E420" s="3" t="s">
        <v>3</v>
      </c>
      <c r="F420" s="3" t="s">
        <v>4</v>
      </c>
      <c r="G420" s="3" t="s">
        <v>5</v>
      </c>
      <c r="H420" s="3" t="s">
        <v>6</v>
      </c>
      <c r="I420" s="3" t="s">
        <v>7</v>
      </c>
      <c r="J420" s="3" t="s">
        <v>8</v>
      </c>
      <c r="K420" s="3" t="s">
        <v>9</v>
      </c>
      <c r="L420" s="3" t="s">
        <v>10</v>
      </c>
      <c r="M420" s="3" t="s">
        <v>11</v>
      </c>
      <c r="N420" s="3" t="s">
        <v>12</v>
      </c>
      <c r="O420" s="3" t="s">
        <v>13</v>
      </c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2:27" ht="15.75" customHeight="1">
      <c r="B421" s="2"/>
      <c r="C421" s="13">
        <v>4</v>
      </c>
      <c r="D421" s="13">
        <v>220</v>
      </c>
      <c r="E421" s="13">
        <v>1</v>
      </c>
      <c r="F421" s="13">
        <v>0.75</v>
      </c>
      <c r="G421" s="13">
        <f t="shared" ref="G421:G432" si="58">B2</f>
        <v>7.4999999999999997E-2</v>
      </c>
      <c r="H421" s="13">
        <f t="shared" ref="H421:H432" si="59">F421*G421</f>
        <v>5.6249999999999994E-2</v>
      </c>
      <c r="I421" s="13">
        <v>0.5</v>
      </c>
      <c r="J421" s="13">
        <f t="shared" ref="J421:J439" si="60">H421*I421</f>
        <v>2.8124999999999997E-2</v>
      </c>
      <c r="K421" s="13"/>
      <c r="L421" s="13"/>
      <c r="M421" s="13"/>
      <c r="N421" s="13"/>
      <c r="O421" s="13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2:27" ht="15.75" customHeight="1">
      <c r="B422" s="2"/>
      <c r="C422" s="13"/>
      <c r="D422" s="13"/>
      <c r="E422" s="13">
        <v>3</v>
      </c>
      <c r="F422" s="13">
        <v>0.8</v>
      </c>
      <c r="G422" s="13">
        <f t="shared" si="58"/>
        <v>7.4999999999999997E-2</v>
      </c>
      <c r="H422" s="13">
        <f t="shared" si="59"/>
        <v>0.06</v>
      </c>
      <c r="I422" s="13">
        <v>0.5</v>
      </c>
      <c r="J422" s="13">
        <f t="shared" si="60"/>
        <v>0.03</v>
      </c>
      <c r="K422" s="13"/>
      <c r="L422" s="13"/>
      <c r="M422" s="13"/>
      <c r="N422" s="13"/>
      <c r="O422" s="13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2:27" ht="15.75" customHeight="1">
      <c r="B423" s="2"/>
      <c r="C423" s="13"/>
      <c r="D423" s="13"/>
      <c r="E423" s="13">
        <v>5</v>
      </c>
      <c r="F423" s="13">
        <v>0.8</v>
      </c>
      <c r="G423" s="13">
        <f t="shared" si="58"/>
        <v>7.4999999999999997E-2</v>
      </c>
      <c r="H423" s="13">
        <f t="shared" si="59"/>
        <v>0.06</v>
      </c>
      <c r="I423" s="13">
        <v>0.5</v>
      </c>
      <c r="J423" s="13">
        <f t="shared" si="60"/>
        <v>0.03</v>
      </c>
      <c r="K423" s="13"/>
      <c r="L423" s="13"/>
      <c r="M423" s="13"/>
      <c r="N423" s="13"/>
      <c r="O423" s="13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2:27" ht="15.75" customHeight="1">
      <c r="B424" s="2"/>
      <c r="C424" s="13"/>
      <c r="D424" s="13"/>
      <c r="E424" s="13">
        <v>7</v>
      </c>
      <c r="F424" s="13">
        <v>0.75</v>
      </c>
      <c r="G424" s="13">
        <f t="shared" si="58"/>
        <v>7.4999999999999997E-2</v>
      </c>
      <c r="H424" s="13">
        <f t="shared" si="59"/>
        <v>5.6249999999999994E-2</v>
      </c>
      <c r="I424" s="13">
        <v>0.5</v>
      </c>
      <c r="J424" s="13">
        <f t="shared" si="60"/>
        <v>2.8124999999999997E-2</v>
      </c>
      <c r="K424" s="13"/>
      <c r="L424" s="13"/>
      <c r="M424" s="13"/>
      <c r="N424" s="13"/>
      <c r="O424" s="13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2:27" ht="15.75" customHeight="1">
      <c r="B425" s="2"/>
      <c r="C425" s="13"/>
      <c r="D425" s="13"/>
      <c r="E425" s="13">
        <v>10</v>
      </c>
      <c r="F425" s="13">
        <v>0.6</v>
      </c>
      <c r="G425" s="13">
        <f t="shared" si="58"/>
        <v>7.4999999999999997E-2</v>
      </c>
      <c r="H425" s="13">
        <f t="shared" si="59"/>
        <v>4.4999999999999998E-2</v>
      </c>
      <c r="I425" s="13">
        <v>0.5</v>
      </c>
      <c r="J425" s="13">
        <f t="shared" si="60"/>
        <v>2.2499999999999999E-2</v>
      </c>
      <c r="K425" s="13"/>
      <c r="L425" s="13"/>
      <c r="M425" s="13"/>
      <c r="N425" s="13"/>
      <c r="O425" s="13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2:27" ht="15.75" customHeight="1">
      <c r="B426" s="2"/>
      <c r="C426" s="13"/>
      <c r="D426" s="13"/>
      <c r="E426" s="13">
        <v>2</v>
      </c>
      <c r="F426" s="13">
        <v>0.6</v>
      </c>
      <c r="G426" s="13">
        <f t="shared" si="58"/>
        <v>7.4999999999999997E-2</v>
      </c>
      <c r="H426" s="13">
        <f t="shared" si="59"/>
        <v>4.4999999999999998E-2</v>
      </c>
      <c r="I426" s="13">
        <v>0.5</v>
      </c>
      <c r="J426" s="13">
        <f t="shared" si="60"/>
        <v>2.2499999999999999E-2</v>
      </c>
      <c r="K426" s="13"/>
      <c r="L426" s="13"/>
      <c r="M426" s="13"/>
      <c r="N426" s="13"/>
      <c r="O426" s="13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2:27" ht="15.75" customHeight="1">
      <c r="B427" s="2"/>
      <c r="C427" s="13"/>
      <c r="D427" s="13"/>
      <c r="E427" s="13">
        <v>4</v>
      </c>
      <c r="F427" s="13">
        <v>0.75</v>
      </c>
      <c r="G427" s="13">
        <f t="shared" si="58"/>
        <v>7.4999999999999997E-2</v>
      </c>
      <c r="H427" s="13">
        <f t="shared" si="59"/>
        <v>5.6249999999999994E-2</v>
      </c>
      <c r="I427" s="13">
        <v>0.5</v>
      </c>
      <c r="J427" s="13">
        <f t="shared" si="60"/>
        <v>2.8124999999999997E-2</v>
      </c>
      <c r="K427" s="13"/>
      <c r="L427" s="13"/>
      <c r="M427" s="13"/>
      <c r="N427" s="13"/>
      <c r="O427" s="13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2:27" ht="15.75" customHeight="1">
      <c r="B428" s="2"/>
      <c r="C428" s="13"/>
      <c r="D428" s="13"/>
      <c r="E428" s="13">
        <v>6</v>
      </c>
      <c r="F428" s="13">
        <v>0.6</v>
      </c>
      <c r="G428" s="13">
        <f t="shared" si="58"/>
        <v>7.4999999999999997E-2</v>
      </c>
      <c r="H428" s="13">
        <f t="shared" si="59"/>
        <v>4.4999999999999998E-2</v>
      </c>
      <c r="I428" s="13">
        <v>0.5</v>
      </c>
      <c r="J428" s="13">
        <f t="shared" si="60"/>
        <v>2.2499999999999999E-2</v>
      </c>
      <c r="K428" s="13"/>
      <c r="L428" s="13"/>
      <c r="M428" s="13"/>
      <c r="N428" s="13"/>
      <c r="O428" s="13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2:27" ht="15.75" customHeight="1">
      <c r="B429" s="2"/>
      <c r="C429" s="13"/>
      <c r="D429" s="13"/>
      <c r="E429" s="13">
        <v>8</v>
      </c>
      <c r="F429" s="13">
        <v>0.8</v>
      </c>
      <c r="G429" s="13">
        <f t="shared" si="58"/>
        <v>7.4999999999999997E-2</v>
      </c>
      <c r="H429" s="13">
        <f t="shared" si="59"/>
        <v>0.06</v>
      </c>
      <c r="I429" s="13">
        <v>3</v>
      </c>
      <c r="J429" s="13">
        <f t="shared" si="60"/>
        <v>0.18</v>
      </c>
      <c r="K429" s="13"/>
      <c r="L429" s="13"/>
      <c r="M429" s="13"/>
      <c r="N429" s="13"/>
      <c r="O429" s="13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2:27" ht="15.75" customHeight="1">
      <c r="B430" s="2"/>
      <c r="C430" s="13"/>
      <c r="D430" s="13"/>
      <c r="E430" s="13">
        <v>9</v>
      </c>
      <c r="F430" s="13">
        <v>0.75</v>
      </c>
      <c r="G430" s="13">
        <f t="shared" si="58"/>
        <v>7.4999999999999997E-2</v>
      </c>
      <c r="H430" s="13">
        <f t="shared" si="59"/>
        <v>5.6249999999999994E-2</v>
      </c>
      <c r="I430" s="13">
        <v>3</v>
      </c>
      <c r="J430" s="13">
        <f t="shared" si="60"/>
        <v>0.16874999999999998</v>
      </c>
      <c r="K430" s="13"/>
      <c r="L430" s="13"/>
      <c r="M430" s="13"/>
      <c r="N430" s="13"/>
      <c r="O430" s="13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2:27" ht="15.75" customHeight="1">
      <c r="B431" s="2"/>
      <c r="C431" s="13"/>
      <c r="D431" s="13"/>
      <c r="E431" s="13">
        <v>11</v>
      </c>
      <c r="F431" s="13">
        <v>0.8</v>
      </c>
      <c r="G431" s="13">
        <f t="shared" si="58"/>
        <v>7.4999999999999997E-2</v>
      </c>
      <c r="H431" s="13">
        <f t="shared" si="59"/>
        <v>0.06</v>
      </c>
      <c r="I431" s="13">
        <v>0.5</v>
      </c>
      <c r="J431" s="13">
        <f t="shared" si="60"/>
        <v>0.03</v>
      </c>
      <c r="K431" s="13"/>
      <c r="L431" s="13"/>
      <c r="M431" s="13"/>
      <c r="N431" s="13"/>
      <c r="O431" s="13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2:27" ht="15.75" customHeight="1">
      <c r="B432" s="2"/>
      <c r="C432" s="13"/>
      <c r="D432" s="13"/>
      <c r="E432" s="13">
        <v>12</v>
      </c>
      <c r="F432" s="13">
        <v>0.75</v>
      </c>
      <c r="G432" s="13">
        <f t="shared" si="58"/>
        <v>7.4999999999999997E-2</v>
      </c>
      <c r="H432" s="13">
        <f t="shared" si="59"/>
        <v>5.6249999999999994E-2</v>
      </c>
      <c r="I432" s="13">
        <v>0.5</v>
      </c>
      <c r="J432" s="13">
        <f t="shared" si="60"/>
        <v>2.8124999999999997E-2</v>
      </c>
      <c r="K432" s="13"/>
      <c r="L432" s="13"/>
      <c r="M432" s="13"/>
      <c r="N432" s="13"/>
      <c r="O432" s="13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2:27" ht="15.75" customHeight="1">
      <c r="B433" s="2"/>
      <c r="C433" s="13"/>
      <c r="D433" s="13"/>
      <c r="E433" s="13" t="s">
        <v>15</v>
      </c>
      <c r="F433" s="13"/>
      <c r="G433" s="13"/>
      <c r="H433" s="13">
        <f t="shared" ref="H433:H439" si="61">A2</f>
        <v>0.1</v>
      </c>
      <c r="I433" s="13">
        <v>10</v>
      </c>
      <c r="J433" s="13">
        <f t="shared" si="60"/>
        <v>1</v>
      </c>
      <c r="K433" s="13"/>
      <c r="L433" s="13"/>
      <c r="M433" s="13"/>
      <c r="N433" s="13"/>
      <c r="O433" s="13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2:27" ht="15.75" customHeight="1">
      <c r="B434" s="2"/>
      <c r="C434" s="13"/>
      <c r="D434" s="13"/>
      <c r="E434" s="13" t="s">
        <v>15</v>
      </c>
      <c r="F434" s="13"/>
      <c r="G434" s="13"/>
      <c r="H434" s="13">
        <f t="shared" si="61"/>
        <v>0.1</v>
      </c>
      <c r="I434" s="13">
        <v>10</v>
      </c>
      <c r="J434" s="13">
        <f t="shared" si="60"/>
        <v>1</v>
      </c>
      <c r="K434" s="13"/>
      <c r="L434" s="13"/>
      <c r="M434" s="13"/>
      <c r="N434" s="13"/>
      <c r="O434" s="13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2:27" ht="15.75" customHeight="1">
      <c r="B435" s="2"/>
      <c r="C435" s="13"/>
      <c r="D435" s="13"/>
      <c r="E435" s="13" t="s">
        <v>15</v>
      </c>
      <c r="F435" s="13"/>
      <c r="G435" s="13"/>
      <c r="H435" s="13">
        <f t="shared" si="61"/>
        <v>0.1</v>
      </c>
      <c r="I435" s="13">
        <v>0.5</v>
      </c>
      <c r="J435" s="13">
        <f t="shared" si="60"/>
        <v>0.05</v>
      </c>
      <c r="K435" s="13"/>
      <c r="L435" s="13"/>
      <c r="M435" s="13"/>
      <c r="N435" s="13"/>
      <c r="O435" s="13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2:27" ht="15.75" customHeight="1">
      <c r="B436" s="2"/>
      <c r="C436" s="13"/>
      <c r="D436" s="13"/>
      <c r="E436" s="13" t="s">
        <v>15</v>
      </c>
      <c r="F436" s="13"/>
      <c r="G436" s="13"/>
      <c r="H436" s="13">
        <f t="shared" si="61"/>
        <v>0.1</v>
      </c>
      <c r="I436" s="13">
        <v>0.5</v>
      </c>
      <c r="J436" s="13">
        <f t="shared" si="60"/>
        <v>0.05</v>
      </c>
      <c r="K436" s="13"/>
      <c r="L436" s="13"/>
      <c r="M436" s="13"/>
      <c r="N436" s="13"/>
      <c r="O436" s="13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2:27" ht="15.75" customHeight="1">
      <c r="B437" s="2"/>
      <c r="C437" s="13"/>
      <c r="D437" s="13"/>
      <c r="E437" s="13" t="s">
        <v>15</v>
      </c>
      <c r="F437" s="13"/>
      <c r="G437" s="13"/>
      <c r="H437" s="13">
        <f t="shared" si="61"/>
        <v>0.1</v>
      </c>
      <c r="I437" s="13">
        <v>0.5</v>
      </c>
      <c r="J437" s="13">
        <f t="shared" si="60"/>
        <v>0.05</v>
      </c>
      <c r="K437" s="13"/>
      <c r="L437" s="13"/>
      <c r="M437" s="13"/>
      <c r="N437" s="13"/>
      <c r="O437" s="13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2:27" ht="15.75" customHeight="1">
      <c r="B438" s="2"/>
      <c r="C438" s="13"/>
      <c r="D438" s="13"/>
      <c r="E438" s="13" t="s">
        <v>15</v>
      </c>
      <c r="F438" s="13"/>
      <c r="G438" s="13"/>
      <c r="H438" s="13">
        <f t="shared" si="61"/>
        <v>0.1</v>
      </c>
      <c r="I438" s="13">
        <v>0.5</v>
      </c>
      <c r="J438" s="13">
        <f t="shared" si="60"/>
        <v>0.05</v>
      </c>
      <c r="K438" s="13"/>
      <c r="L438" s="13"/>
      <c r="M438" s="13"/>
      <c r="N438" s="13"/>
      <c r="O438" s="13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2:27" ht="15.75" customHeight="1">
      <c r="B439" s="2"/>
      <c r="C439" s="13"/>
      <c r="D439" s="13"/>
      <c r="E439" s="13" t="s">
        <v>15</v>
      </c>
      <c r="F439" s="13"/>
      <c r="G439" s="13"/>
      <c r="H439" s="13">
        <f t="shared" si="61"/>
        <v>0.1</v>
      </c>
      <c r="I439" s="13">
        <v>0.5</v>
      </c>
      <c r="J439" s="13">
        <f t="shared" si="60"/>
        <v>0.05</v>
      </c>
      <c r="K439" s="13"/>
      <c r="L439" s="13"/>
      <c r="M439" s="13"/>
      <c r="N439" s="13"/>
      <c r="O439" s="13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2:27" ht="15.75" customHeight="1">
      <c r="B440" s="2"/>
      <c r="C440" s="25"/>
      <c r="D440" s="25"/>
      <c r="E440" s="25" t="s">
        <v>14</v>
      </c>
      <c r="F440" s="25"/>
      <c r="G440" s="25"/>
      <c r="H440" s="25">
        <f>SUM(H421:H439)</f>
        <v>1.3562500000000002</v>
      </c>
      <c r="I440" s="25"/>
      <c r="J440" s="25">
        <f>SUM(J421:J439)</f>
        <v>2.868749999999999</v>
      </c>
      <c r="K440" s="25">
        <f>J440/H440</f>
        <v>2.1152073732718883</v>
      </c>
      <c r="L440" s="25">
        <v>0.54500000000000004</v>
      </c>
      <c r="M440" s="25">
        <f>L440*J440</f>
        <v>1.5634687499999995</v>
      </c>
      <c r="N440" s="25">
        <f>H440*D421</f>
        <v>298.37500000000006</v>
      </c>
      <c r="O440" s="25">
        <f>J440*D421</f>
        <v>631.12499999999977</v>
      </c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2:27" ht="15.75" customHeight="1">
      <c r="B441" s="2"/>
      <c r="C441" s="3" t="s">
        <v>1</v>
      </c>
      <c r="D441" s="3" t="s">
        <v>2</v>
      </c>
      <c r="E441" s="3" t="s">
        <v>3</v>
      </c>
      <c r="F441" s="3" t="s">
        <v>4</v>
      </c>
      <c r="G441" s="3" t="s">
        <v>5</v>
      </c>
      <c r="H441" s="3" t="s">
        <v>6</v>
      </c>
      <c r="I441" s="3" t="s">
        <v>7</v>
      </c>
      <c r="J441" s="3" t="s">
        <v>8</v>
      </c>
      <c r="K441" s="3" t="s">
        <v>9</v>
      </c>
      <c r="L441" s="3" t="s">
        <v>10</v>
      </c>
      <c r="M441" s="3" t="s">
        <v>11</v>
      </c>
      <c r="N441" s="3" t="s">
        <v>12</v>
      </c>
      <c r="O441" s="3" t="s">
        <v>13</v>
      </c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2:27" ht="15.75" customHeight="1">
      <c r="B442" s="2"/>
      <c r="C442" s="13">
        <v>5</v>
      </c>
      <c r="D442" s="13">
        <v>200</v>
      </c>
      <c r="E442" s="13">
        <v>1</v>
      </c>
      <c r="F442" s="13">
        <v>0.75</v>
      </c>
      <c r="G442" s="13">
        <f t="shared" ref="G442:G453" si="62">B2</f>
        <v>7.4999999999999997E-2</v>
      </c>
      <c r="H442" s="13">
        <f t="shared" ref="H442:H453" si="63">F442*G442</f>
        <v>5.6249999999999994E-2</v>
      </c>
      <c r="I442" s="13">
        <v>0.5</v>
      </c>
      <c r="J442" s="13">
        <f t="shared" ref="J442:J460" si="64">H442*I442</f>
        <v>2.8124999999999997E-2</v>
      </c>
      <c r="K442" s="13"/>
      <c r="L442" s="13"/>
      <c r="M442" s="13"/>
      <c r="N442" s="13"/>
      <c r="O442" s="13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2:27" ht="15.75" customHeight="1">
      <c r="B443" s="2"/>
      <c r="C443" s="13"/>
      <c r="D443" s="13"/>
      <c r="E443" s="13">
        <v>3</v>
      </c>
      <c r="F443" s="13">
        <v>0.8</v>
      </c>
      <c r="G443" s="13">
        <f t="shared" si="62"/>
        <v>7.4999999999999997E-2</v>
      </c>
      <c r="H443" s="13">
        <f t="shared" si="63"/>
        <v>0.06</v>
      </c>
      <c r="I443" s="13">
        <v>0.5</v>
      </c>
      <c r="J443" s="13">
        <f t="shared" si="64"/>
        <v>0.03</v>
      </c>
      <c r="K443" s="13"/>
      <c r="L443" s="13"/>
      <c r="M443" s="13"/>
      <c r="N443" s="13"/>
      <c r="O443" s="13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2:27" ht="15.75" customHeight="1">
      <c r="B444" s="2"/>
      <c r="C444" s="13"/>
      <c r="D444" s="13"/>
      <c r="E444" s="13">
        <v>5</v>
      </c>
      <c r="F444" s="13">
        <v>0.8</v>
      </c>
      <c r="G444" s="13">
        <f t="shared" si="62"/>
        <v>7.4999999999999997E-2</v>
      </c>
      <c r="H444" s="13">
        <f t="shared" si="63"/>
        <v>0.06</v>
      </c>
      <c r="I444" s="13">
        <v>0.5</v>
      </c>
      <c r="J444" s="13">
        <f t="shared" si="64"/>
        <v>0.03</v>
      </c>
      <c r="K444" s="13"/>
      <c r="L444" s="13"/>
      <c r="M444" s="13"/>
      <c r="N444" s="13"/>
      <c r="O444" s="13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2:27" ht="15.75" customHeight="1">
      <c r="B445" s="2"/>
      <c r="C445" s="13"/>
      <c r="D445" s="13"/>
      <c r="E445" s="13">
        <v>7</v>
      </c>
      <c r="F445" s="13">
        <v>0.75</v>
      </c>
      <c r="G445" s="13">
        <f t="shared" si="62"/>
        <v>7.4999999999999997E-2</v>
      </c>
      <c r="H445" s="13">
        <f t="shared" si="63"/>
        <v>5.6249999999999994E-2</v>
      </c>
      <c r="I445" s="13">
        <v>0.5</v>
      </c>
      <c r="J445" s="13">
        <f t="shared" si="64"/>
        <v>2.8124999999999997E-2</v>
      </c>
      <c r="K445" s="13"/>
      <c r="L445" s="13"/>
      <c r="M445" s="13"/>
      <c r="N445" s="13"/>
      <c r="O445" s="13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2:27" ht="15.75" customHeight="1">
      <c r="B446" s="2"/>
      <c r="C446" s="13"/>
      <c r="D446" s="13"/>
      <c r="E446" s="13">
        <v>10</v>
      </c>
      <c r="F446" s="13">
        <v>0.6</v>
      </c>
      <c r="G446" s="13">
        <f t="shared" si="62"/>
        <v>7.4999999999999997E-2</v>
      </c>
      <c r="H446" s="13">
        <f t="shared" si="63"/>
        <v>4.4999999999999998E-2</v>
      </c>
      <c r="I446" s="13">
        <v>0.5</v>
      </c>
      <c r="J446" s="13">
        <f t="shared" si="64"/>
        <v>2.2499999999999999E-2</v>
      </c>
      <c r="K446" s="13"/>
      <c r="L446" s="13"/>
      <c r="M446" s="13"/>
      <c r="N446" s="13"/>
      <c r="O446" s="13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2:27" ht="15.75" customHeight="1">
      <c r="B447" s="2"/>
      <c r="C447" s="13"/>
      <c r="D447" s="13"/>
      <c r="E447" s="13">
        <v>2</v>
      </c>
      <c r="F447" s="13">
        <v>0.6</v>
      </c>
      <c r="G447" s="13">
        <f t="shared" si="62"/>
        <v>7.4999999999999997E-2</v>
      </c>
      <c r="H447" s="13">
        <f t="shared" si="63"/>
        <v>4.4999999999999998E-2</v>
      </c>
      <c r="I447" s="13">
        <v>0.5</v>
      </c>
      <c r="J447" s="13">
        <f t="shared" si="64"/>
        <v>2.2499999999999999E-2</v>
      </c>
      <c r="K447" s="13"/>
      <c r="L447" s="13"/>
      <c r="M447" s="13"/>
      <c r="N447" s="13"/>
      <c r="O447" s="13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2:27" ht="15.75" customHeight="1">
      <c r="B448" s="2"/>
      <c r="C448" s="13"/>
      <c r="D448" s="13"/>
      <c r="E448" s="13">
        <v>4</v>
      </c>
      <c r="F448" s="13">
        <v>0.75</v>
      </c>
      <c r="G448" s="13">
        <f t="shared" si="62"/>
        <v>7.4999999999999997E-2</v>
      </c>
      <c r="H448" s="13">
        <f t="shared" si="63"/>
        <v>5.6249999999999994E-2</v>
      </c>
      <c r="I448" s="13">
        <v>0.5</v>
      </c>
      <c r="J448" s="13">
        <f t="shared" si="64"/>
        <v>2.8124999999999997E-2</v>
      </c>
      <c r="K448" s="13"/>
      <c r="L448" s="13"/>
      <c r="M448" s="13"/>
      <c r="N448" s="13"/>
      <c r="O448" s="13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2:27" ht="15.75" customHeight="1">
      <c r="B449" s="2"/>
      <c r="C449" s="13"/>
      <c r="D449" s="13"/>
      <c r="E449" s="13">
        <v>6</v>
      </c>
      <c r="F449" s="13">
        <v>0.6</v>
      </c>
      <c r="G449" s="13">
        <f t="shared" si="62"/>
        <v>7.4999999999999997E-2</v>
      </c>
      <c r="H449" s="13">
        <f t="shared" si="63"/>
        <v>4.4999999999999998E-2</v>
      </c>
      <c r="I449" s="13">
        <v>0.5</v>
      </c>
      <c r="J449" s="13">
        <f t="shared" si="64"/>
        <v>2.2499999999999999E-2</v>
      </c>
      <c r="K449" s="13"/>
      <c r="L449" s="13"/>
      <c r="M449" s="13"/>
      <c r="N449" s="13"/>
      <c r="O449" s="13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2:27" ht="15.75" customHeight="1">
      <c r="B450" s="2"/>
      <c r="C450" s="13"/>
      <c r="D450" s="13"/>
      <c r="E450" s="13">
        <v>8</v>
      </c>
      <c r="F450" s="13">
        <v>0.8</v>
      </c>
      <c r="G450" s="13">
        <f t="shared" si="62"/>
        <v>7.4999999999999997E-2</v>
      </c>
      <c r="H450" s="13">
        <f t="shared" si="63"/>
        <v>0.06</v>
      </c>
      <c r="I450" s="13">
        <v>3</v>
      </c>
      <c r="J450" s="13">
        <f t="shared" si="64"/>
        <v>0.18</v>
      </c>
      <c r="K450" s="13"/>
      <c r="L450" s="13"/>
      <c r="M450" s="13"/>
      <c r="N450" s="13"/>
      <c r="O450" s="13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2:27" ht="15.75" customHeight="1">
      <c r="B451" s="2"/>
      <c r="C451" s="13"/>
      <c r="D451" s="13"/>
      <c r="E451" s="13">
        <v>9</v>
      </c>
      <c r="F451" s="13">
        <v>0.75</v>
      </c>
      <c r="G451" s="13">
        <f t="shared" si="62"/>
        <v>7.4999999999999997E-2</v>
      </c>
      <c r="H451" s="13">
        <f t="shared" si="63"/>
        <v>5.6249999999999994E-2</v>
      </c>
      <c r="I451" s="13">
        <v>3</v>
      </c>
      <c r="J451" s="13">
        <f t="shared" si="64"/>
        <v>0.16874999999999998</v>
      </c>
      <c r="K451" s="13"/>
      <c r="L451" s="13"/>
      <c r="M451" s="13"/>
      <c r="N451" s="13"/>
      <c r="O451" s="13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2:27" ht="15.75" customHeight="1">
      <c r="B452" s="2"/>
      <c r="C452" s="13"/>
      <c r="D452" s="13"/>
      <c r="E452" s="13">
        <v>11</v>
      </c>
      <c r="F452" s="13">
        <v>0.8</v>
      </c>
      <c r="G452" s="13">
        <f t="shared" si="62"/>
        <v>7.4999999999999997E-2</v>
      </c>
      <c r="H452" s="13">
        <f t="shared" si="63"/>
        <v>0.06</v>
      </c>
      <c r="I452" s="13">
        <v>0.5</v>
      </c>
      <c r="J452" s="13">
        <f t="shared" si="64"/>
        <v>0.03</v>
      </c>
      <c r="K452" s="13"/>
      <c r="L452" s="13"/>
      <c r="M452" s="13"/>
      <c r="N452" s="13"/>
      <c r="O452" s="13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2:27" ht="15.75" customHeight="1">
      <c r="B453" s="2"/>
      <c r="C453" s="13"/>
      <c r="D453" s="13"/>
      <c r="E453" s="13">
        <v>12</v>
      </c>
      <c r="F453" s="13">
        <v>0.75</v>
      </c>
      <c r="G453" s="13">
        <f t="shared" si="62"/>
        <v>7.4999999999999997E-2</v>
      </c>
      <c r="H453" s="13">
        <f t="shared" si="63"/>
        <v>5.6249999999999994E-2</v>
      </c>
      <c r="I453" s="13">
        <v>0.5</v>
      </c>
      <c r="J453" s="13">
        <f t="shared" si="64"/>
        <v>2.8124999999999997E-2</v>
      </c>
      <c r="K453" s="13"/>
      <c r="L453" s="13"/>
      <c r="M453" s="13"/>
      <c r="N453" s="13"/>
      <c r="O453" s="13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2:27" ht="15.75" customHeight="1">
      <c r="B454" s="2"/>
      <c r="C454" s="13"/>
      <c r="D454" s="13"/>
      <c r="E454" s="13" t="s">
        <v>15</v>
      </c>
      <c r="F454" s="13"/>
      <c r="G454" s="13"/>
      <c r="H454" s="13">
        <f t="shared" ref="H454:H460" si="65">A2</f>
        <v>0.1</v>
      </c>
      <c r="I454" s="13">
        <v>10</v>
      </c>
      <c r="J454" s="13">
        <f t="shared" si="64"/>
        <v>1</v>
      </c>
      <c r="K454" s="13"/>
      <c r="L454" s="13"/>
      <c r="M454" s="13"/>
      <c r="N454" s="13"/>
      <c r="O454" s="13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2:27" ht="15.75" customHeight="1">
      <c r="B455" s="2"/>
      <c r="C455" s="13"/>
      <c r="D455" s="13"/>
      <c r="E455" s="13" t="s">
        <v>15</v>
      </c>
      <c r="F455" s="13"/>
      <c r="G455" s="13"/>
      <c r="H455" s="13">
        <f t="shared" si="65"/>
        <v>0.1</v>
      </c>
      <c r="I455" s="13">
        <v>10</v>
      </c>
      <c r="J455" s="13">
        <f t="shared" si="64"/>
        <v>1</v>
      </c>
      <c r="K455" s="13"/>
      <c r="L455" s="13"/>
      <c r="M455" s="13"/>
      <c r="N455" s="13"/>
      <c r="O455" s="13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2:27" ht="15.75" customHeight="1">
      <c r="B456" s="2"/>
      <c r="C456" s="13"/>
      <c r="D456" s="13"/>
      <c r="E456" s="13" t="s">
        <v>15</v>
      </c>
      <c r="F456" s="13"/>
      <c r="G456" s="13"/>
      <c r="H456" s="13">
        <f t="shared" si="65"/>
        <v>0.1</v>
      </c>
      <c r="I456" s="13">
        <v>0.5</v>
      </c>
      <c r="J456" s="13">
        <f t="shared" si="64"/>
        <v>0.05</v>
      </c>
      <c r="K456" s="13"/>
      <c r="L456" s="13"/>
      <c r="M456" s="13"/>
      <c r="N456" s="13"/>
      <c r="O456" s="13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2:27" ht="15.75" customHeight="1">
      <c r="B457" s="2"/>
      <c r="C457" s="13"/>
      <c r="D457" s="13"/>
      <c r="E457" s="13" t="s">
        <v>15</v>
      </c>
      <c r="F457" s="13"/>
      <c r="G457" s="13"/>
      <c r="H457" s="13">
        <f t="shared" si="65"/>
        <v>0.1</v>
      </c>
      <c r="I457" s="13">
        <v>0.5</v>
      </c>
      <c r="J457" s="13">
        <f t="shared" si="64"/>
        <v>0.05</v>
      </c>
      <c r="K457" s="13"/>
      <c r="L457" s="13"/>
      <c r="M457" s="13"/>
      <c r="N457" s="13"/>
      <c r="O457" s="13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2:27" ht="15.75" customHeight="1">
      <c r="B458" s="2"/>
      <c r="C458" s="13"/>
      <c r="D458" s="13"/>
      <c r="E458" s="13" t="s">
        <v>15</v>
      </c>
      <c r="F458" s="13"/>
      <c r="G458" s="13"/>
      <c r="H458" s="13">
        <f t="shared" si="65"/>
        <v>0.1</v>
      </c>
      <c r="I458" s="13">
        <v>0.5</v>
      </c>
      <c r="J458" s="13">
        <f t="shared" si="64"/>
        <v>0.05</v>
      </c>
      <c r="K458" s="13"/>
      <c r="L458" s="13"/>
      <c r="M458" s="13"/>
      <c r="N458" s="13"/>
      <c r="O458" s="13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2:27" ht="15.75" customHeight="1">
      <c r="B459" s="2"/>
      <c r="C459" s="13"/>
      <c r="D459" s="13"/>
      <c r="E459" s="13" t="s">
        <v>15</v>
      </c>
      <c r="F459" s="13"/>
      <c r="G459" s="13"/>
      <c r="H459" s="13">
        <f t="shared" si="65"/>
        <v>0.1</v>
      </c>
      <c r="I459" s="13">
        <v>0.5</v>
      </c>
      <c r="J459" s="13">
        <f t="shared" si="64"/>
        <v>0.05</v>
      </c>
      <c r="K459" s="13"/>
      <c r="L459" s="13"/>
      <c r="M459" s="13"/>
      <c r="N459" s="13"/>
      <c r="O459" s="13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2:27" ht="15.75" customHeight="1">
      <c r="B460" s="2"/>
      <c r="C460" s="13"/>
      <c r="D460" s="13"/>
      <c r="E460" s="13" t="s">
        <v>15</v>
      </c>
      <c r="F460" s="13"/>
      <c r="G460" s="13"/>
      <c r="H460" s="13">
        <f t="shared" si="65"/>
        <v>0.1</v>
      </c>
      <c r="I460" s="13">
        <v>0.5</v>
      </c>
      <c r="J460" s="13">
        <f t="shared" si="64"/>
        <v>0.05</v>
      </c>
      <c r="K460" s="13"/>
      <c r="L460" s="13"/>
      <c r="M460" s="13"/>
      <c r="N460" s="13"/>
      <c r="O460" s="13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2:27" ht="15.75" customHeight="1">
      <c r="B461" s="2"/>
      <c r="C461" s="25"/>
      <c r="D461" s="25"/>
      <c r="E461" s="25" t="s">
        <v>14</v>
      </c>
      <c r="F461" s="25"/>
      <c r="G461" s="25"/>
      <c r="H461" s="25">
        <f>SUM(H442:H460)</f>
        <v>1.3562500000000002</v>
      </c>
      <c r="I461" s="25"/>
      <c r="J461" s="25">
        <f>SUM(J442:J460)</f>
        <v>2.868749999999999</v>
      </c>
      <c r="K461" s="25">
        <f>J461/H461</f>
        <v>2.1152073732718883</v>
      </c>
      <c r="L461" s="25">
        <v>0.5</v>
      </c>
      <c r="M461" s="25">
        <f>L461*J461</f>
        <v>1.4343749999999995</v>
      </c>
      <c r="N461" s="25">
        <f>H461*D442</f>
        <v>271.25000000000006</v>
      </c>
      <c r="O461" s="25">
        <f>J461*D442</f>
        <v>573.74999999999977</v>
      </c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2:27" ht="15.75" customHeight="1" thickBot="1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5" t="s">
        <v>16</v>
      </c>
      <c r="M462" s="25">
        <f>SUM(M358:M461)</f>
        <v>5.8590937499999995</v>
      </c>
      <c r="N462" s="25">
        <f>SUM(N358:N461)</f>
        <v>1464.7500000000002</v>
      </c>
      <c r="O462" s="25">
        <f>SUM(O358:O461)</f>
        <v>2359.875</v>
      </c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2:27" ht="15.75" customHeight="1" thickBot="1">
      <c r="B463" s="2"/>
      <c r="C463" s="6">
        <f>SUM(D358:D461)</f>
        <v>1080</v>
      </c>
      <c r="D463" s="7" t="s">
        <v>17</v>
      </c>
      <c r="E463" s="8"/>
      <c r="F463" s="8"/>
      <c r="G463" s="8"/>
      <c r="H463" s="9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2:27" ht="15.75" customHeight="1" thickBot="1">
      <c r="B464" s="2"/>
      <c r="C464" s="6">
        <f>C463*8760</f>
        <v>9460800</v>
      </c>
      <c r="D464" s="7" t="s">
        <v>18</v>
      </c>
      <c r="E464" s="8"/>
      <c r="F464" s="8"/>
      <c r="G464" s="8"/>
      <c r="H464" s="9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2:27" ht="15.75" customHeight="1" thickBot="1">
      <c r="B465" s="2"/>
      <c r="C465" s="6">
        <f>N462</f>
        <v>1464.7500000000002</v>
      </c>
      <c r="D465" s="7" t="s">
        <v>19</v>
      </c>
      <c r="E465" s="8"/>
      <c r="F465" s="8"/>
      <c r="G465" s="8"/>
      <c r="H465" s="9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2:27" ht="15.75" customHeight="1" thickBot="1">
      <c r="B466" s="2"/>
      <c r="C466" s="6">
        <f>C465/C463</f>
        <v>1.3562500000000002</v>
      </c>
      <c r="D466" s="7" t="s">
        <v>20</v>
      </c>
      <c r="E466" s="8"/>
      <c r="F466" s="8"/>
      <c r="G466" s="8"/>
      <c r="H466" s="9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2:27" ht="15.75" customHeight="1" thickBot="1">
      <c r="B467" s="2"/>
      <c r="C467" s="6">
        <f>O462/C463</f>
        <v>2.1850694444444443</v>
      </c>
      <c r="D467" s="7" t="s">
        <v>21</v>
      </c>
      <c r="E467" s="8"/>
      <c r="F467" s="8"/>
      <c r="G467" s="8"/>
      <c r="H467" s="9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2:27" ht="15.75" customHeight="1" thickBot="1">
      <c r="B468" s="2"/>
      <c r="C468" s="6">
        <f>C467/C466</f>
        <v>1.6111111111111107</v>
      </c>
      <c r="D468" s="17" t="s">
        <v>22</v>
      </c>
      <c r="E468" s="18"/>
      <c r="F468" s="18"/>
      <c r="G468" s="18"/>
      <c r="H468" s="19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2:27" ht="15.75" customHeight="1" thickBot="1">
      <c r="B469" s="2"/>
      <c r="C469" s="6">
        <f>(C464-O462)/C464</f>
        <v>0.9997505628488077</v>
      </c>
      <c r="D469" s="21" t="s">
        <v>23</v>
      </c>
      <c r="E469" s="22"/>
      <c r="F469" s="22"/>
      <c r="G469" s="22"/>
      <c r="H469" s="23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2:27" ht="15.75" customHeight="1" thickBot="1">
      <c r="B470" s="2"/>
      <c r="C470" s="6">
        <f>1-C469</f>
        <v>2.4943715119229992E-4</v>
      </c>
      <c r="D470" s="7" t="s">
        <v>24</v>
      </c>
      <c r="E470" s="8"/>
      <c r="F470" s="8"/>
      <c r="G470" s="8"/>
      <c r="H470" s="9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2:27" ht="15.75" customHeight="1" thickBot="1">
      <c r="B471" s="2"/>
      <c r="C471" s="6">
        <f>M462*1000</f>
        <v>5859.09375</v>
      </c>
      <c r="D471" s="7" t="s">
        <v>26</v>
      </c>
      <c r="E471" s="8"/>
      <c r="F471" s="8"/>
      <c r="G471" s="8"/>
      <c r="H471" s="9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2:27" ht="15.75" customHeight="1" thickBot="1">
      <c r="B472" s="2"/>
      <c r="C472" s="6">
        <f>C471/C463</f>
        <v>5.4250868055555559</v>
      </c>
      <c r="D472" s="10" t="s">
        <v>27</v>
      </c>
      <c r="E472" s="11"/>
      <c r="F472" s="11"/>
      <c r="G472" s="11"/>
      <c r="H472" s="1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2:27" ht="15.75" customHeight="1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2:27" ht="15.75" customHeight="1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2:27" ht="46.5">
      <c r="B475" s="1"/>
      <c r="C475" s="2"/>
      <c r="D475" s="2"/>
      <c r="E475" s="2"/>
      <c r="F475" s="2"/>
      <c r="G475" s="2"/>
      <c r="H475" s="2"/>
      <c r="I475" s="1" t="s">
        <v>32</v>
      </c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2:27" ht="15.75" customHeight="1">
      <c r="B476" s="2"/>
      <c r="C476" s="3" t="s">
        <v>1</v>
      </c>
      <c r="D476" s="3" t="s">
        <v>2</v>
      </c>
      <c r="E476" s="3" t="s">
        <v>3</v>
      </c>
      <c r="F476" s="3" t="s">
        <v>4</v>
      </c>
      <c r="G476" s="3" t="s">
        <v>5</v>
      </c>
      <c r="H476" s="3" t="s">
        <v>6</v>
      </c>
      <c r="I476" s="3" t="s">
        <v>7</v>
      </c>
      <c r="J476" s="3" t="s">
        <v>8</v>
      </c>
      <c r="K476" s="3" t="s">
        <v>9</v>
      </c>
      <c r="L476" s="3" t="s">
        <v>10</v>
      </c>
      <c r="M476" s="3" t="s">
        <v>11</v>
      </c>
      <c r="N476" s="3" t="s">
        <v>12</v>
      </c>
      <c r="O476" s="3" t="s">
        <v>13</v>
      </c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2:27" ht="15.75" customHeight="1">
      <c r="B477" s="2"/>
      <c r="C477" s="4">
        <v>1</v>
      </c>
      <c r="D477" s="4">
        <v>220</v>
      </c>
      <c r="E477" s="4">
        <v>1</v>
      </c>
      <c r="F477" s="4">
        <v>0.75</v>
      </c>
      <c r="G477" s="4">
        <f t="shared" ref="G477:G482" si="66">B2</f>
        <v>7.4999999999999997E-2</v>
      </c>
      <c r="H477" s="4">
        <f t="shared" ref="H477:H488" si="67">F477*G477</f>
        <v>5.6249999999999994E-2</v>
      </c>
      <c r="I477" s="4">
        <v>0.5</v>
      </c>
      <c r="J477" s="4">
        <f t="shared" ref="J477:J495" si="68">H477*I477</f>
        <v>2.8124999999999997E-2</v>
      </c>
      <c r="K477" s="4"/>
      <c r="L477" s="4"/>
      <c r="M477" s="4"/>
      <c r="N477" s="4"/>
      <c r="O477" s="4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2:27" ht="15.75" customHeight="1">
      <c r="B478" s="2"/>
      <c r="C478" s="4"/>
      <c r="D478" s="4"/>
      <c r="E478" s="4">
        <v>3</v>
      </c>
      <c r="F478" s="4">
        <v>0.8</v>
      </c>
      <c r="G478" s="4">
        <f t="shared" si="66"/>
        <v>7.4999999999999997E-2</v>
      </c>
      <c r="H478" s="4">
        <f t="shared" si="67"/>
        <v>0.06</v>
      </c>
      <c r="I478" s="4">
        <v>0.5</v>
      </c>
      <c r="J478" s="4">
        <f t="shared" si="68"/>
        <v>0.03</v>
      </c>
      <c r="K478" s="4"/>
      <c r="L478" s="4"/>
      <c r="M478" s="4"/>
      <c r="N478" s="4"/>
      <c r="O478" s="4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2:27" ht="15.75" customHeight="1">
      <c r="B479" s="2"/>
      <c r="C479" s="4"/>
      <c r="D479" s="4"/>
      <c r="E479" s="4">
        <v>5</v>
      </c>
      <c r="F479" s="4">
        <v>0.8</v>
      </c>
      <c r="G479" s="4">
        <f t="shared" si="66"/>
        <v>7.4999999999999997E-2</v>
      </c>
      <c r="H479" s="4">
        <f t="shared" si="67"/>
        <v>0.06</v>
      </c>
      <c r="I479" s="4">
        <v>0.5</v>
      </c>
      <c r="J479" s="4">
        <f t="shared" si="68"/>
        <v>0.03</v>
      </c>
      <c r="K479" s="4"/>
      <c r="L479" s="4"/>
      <c r="M479" s="4"/>
      <c r="N479" s="4"/>
      <c r="O479" s="4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2:27" ht="15.75" customHeight="1">
      <c r="B480" s="2"/>
      <c r="C480" s="4"/>
      <c r="D480" s="4"/>
      <c r="E480" s="4">
        <v>7</v>
      </c>
      <c r="F480" s="4">
        <v>0.75</v>
      </c>
      <c r="G480" s="4">
        <f t="shared" si="66"/>
        <v>7.4999999999999997E-2</v>
      </c>
      <c r="H480" s="4">
        <f t="shared" si="67"/>
        <v>5.6249999999999994E-2</v>
      </c>
      <c r="I480" s="4">
        <v>0.5</v>
      </c>
      <c r="J480" s="4">
        <f t="shared" si="68"/>
        <v>2.8124999999999997E-2</v>
      </c>
      <c r="K480" s="4"/>
      <c r="L480" s="4"/>
      <c r="M480" s="4"/>
      <c r="N480" s="4"/>
      <c r="O480" s="4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2:27" ht="15.75" customHeight="1">
      <c r="B481" s="2"/>
      <c r="C481" s="4"/>
      <c r="D481" s="4"/>
      <c r="E481" s="4">
        <v>10</v>
      </c>
      <c r="F481" s="4">
        <v>0.6</v>
      </c>
      <c r="G481" s="4">
        <f t="shared" si="66"/>
        <v>7.4999999999999997E-2</v>
      </c>
      <c r="H481" s="4">
        <f t="shared" si="67"/>
        <v>4.4999999999999998E-2</v>
      </c>
      <c r="I481" s="4">
        <v>0.5</v>
      </c>
      <c r="J481" s="4">
        <f t="shared" si="68"/>
        <v>2.2499999999999999E-2</v>
      </c>
      <c r="K481" s="4"/>
      <c r="L481" s="4"/>
      <c r="M481" s="4"/>
      <c r="N481" s="4"/>
      <c r="O481" s="4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2:27" ht="15.75" customHeight="1">
      <c r="B482" s="2"/>
      <c r="C482" s="4"/>
      <c r="D482" s="4"/>
      <c r="E482" s="4">
        <v>2</v>
      </c>
      <c r="F482" s="4">
        <v>0.6</v>
      </c>
      <c r="G482" s="4">
        <f t="shared" si="66"/>
        <v>7.4999999999999997E-2</v>
      </c>
      <c r="H482" s="4">
        <f t="shared" si="67"/>
        <v>4.4999999999999998E-2</v>
      </c>
      <c r="I482" s="4">
        <v>3</v>
      </c>
      <c r="J482" s="4">
        <f t="shared" si="68"/>
        <v>0.13500000000000001</v>
      </c>
      <c r="K482" s="4"/>
      <c r="L482" s="4"/>
      <c r="M482" s="4"/>
      <c r="N482" s="4"/>
      <c r="O482" s="4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2:27" ht="15.75" customHeight="1">
      <c r="B483" s="2"/>
      <c r="C483" s="4"/>
      <c r="D483" s="4"/>
      <c r="E483" s="4">
        <v>4</v>
      </c>
      <c r="F483" s="4">
        <v>0.75</v>
      </c>
      <c r="G483" s="4">
        <v>0</v>
      </c>
      <c r="H483" s="4">
        <f t="shared" si="67"/>
        <v>0</v>
      </c>
      <c r="I483" s="4">
        <v>0.5</v>
      </c>
      <c r="J483" s="4">
        <f t="shared" si="68"/>
        <v>0</v>
      </c>
      <c r="K483" s="4"/>
      <c r="L483" s="4"/>
      <c r="M483" s="4"/>
      <c r="N483" s="4"/>
      <c r="O483" s="4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2:27" ht="15.75" customHeight="1">
      <c r="B484" s="2"/>
      <c r="C484" s="4"/>
      <c r="D484" s="4"/>
      <c r="E484" s="4">
        <v>6</v>
      </c>
      <c r="F484" s="4">
        <v>0.6</v>
      </c>
      <c r="G484" s="4">
        <v>0</v>
      </c>
      <c r="H484" s="4">
        <f t="shared" si="67"/>
        <v>0</v>
      </c>
      <c r="I484" s="4">
        <v>0.5</v>
      </c>
      <c r="J484" s="4">
        <f t="shared" si="68"/>
        <v>0</v>
      </c>
      <c r="K484" s="4"/>
      <c r="L484" s="4"/>
      <c r="M484" s="4"/>
      <c r="N484" s="4"/>
      <c r="O484" s="4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2:27" ht="15.75" customHeight="1">
      <c r="B485" s="2"/>
      <c r="C485" s="4"/>
      <c r="D485" s="4"/>
      <c r="E485" s="4">
        <v>8</v>
      </c>
      <c r="F485" s="4">
        <v>0.8</v>
      </c>
      <c r="G485" s="4">
        <v>0</v>
      </c>
      <c r="H485" s="4">
        <f t="shared" si="67"/>
        <v>0</v>
      </c>
      <c r="I485" s="4">
        <v>0.5</v>
      </c>
      <c r="J485" s="4">
        <f t="shared" si="68"/>
        <v>0</v>
      </c>
      <c r="K485" s="4"/>
      <c r="L485" s="4"/>
      <c r="M485" s="4"/>
      <c r="N485" s="4"/>
      <c r="O485" s="4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2:27" ht="15.75" customHeight="1">
      <c r="B486" s="2"/>
      <c r="C486" s="4"/>
      <c r="D486" s="4"/>
      <c r="E486" s="4">
        <v>9</v>
      </c>
      <c r="F486" s="4">
        <v>0.75</v>
      </c>
      <c r="G486" s="4">
        <v>0</v>
      </c>
      <c r="H486" s="4">
        <f t="shared" si="67"/>
        <v>0</v>
      </c>
      <c r="I486" s="4">
        <v>0.5</v>
      </c>
      <c r="J486" s="4">
        <f t="shared" si="68"/>
        <v>0</v>
      </c>
      <c r="K486" s="4"/>
      <c r="L486" s="4"/>
      <c r="M486" s="4"/>
      <c r="N486" s="4"/>
      <c r="O486" s="4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2:27" ht="15.75" customHeight="1">
      <c r="B487" s="2"/>
      <c r="C487" s="4"/>
      <c r="D487" s="4"/>
      <c r="E487" s="4">
        <v>11</v>
      </c>
      <c r="F487" s="4">
        <v>0.8</v>
      </c>
      <c r="G487" s="4">
        <v>0</v>
      </c>
      <c r="H487" s="4">
        <f t="shared" si="67"/>
        <v>0</v>
      </c>
      <c r="I487" s="4">
        <v>0.5</v>
      </c>
      <c r="J487" s="4">
        <f t="shared" si="68"/>
        <v>0</v>
      </c>
      <c r="K487" s="4"/>
      <c r="L487" s="4"/>
      <c r="M487" s="4"/>
      <c r="N487" s="4"/>
      <c r="O487" s="4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2:27" ht="15.75" customHeight="1">
      <c r="B488" s="2"/>
      <c r="C488" s="4"/>
      <c r="D488" s="4"/>
      <c r="E488" s="4">
        <v>12</v>
      </c>
      <c r="F488" s="4">
        <v>0.75</v>
      </c>
      <c r="G488" s="4">
        <v>0</v>
      </c>
      <c r="H488" s="4">
        <f t="shared" si="67"/>
        <v>0</v>
      </c>
      <c r="I488" s="4">
        <v>0.5</v>
      </c>
      <c r="J488" s="4">
        <f t="shared" si="68"/>
        <v>0</v>
      </c>
      <c r="K488" s="4"/>
      <c r="L488" s="4"/>
      <c r="M488" s="4"/>
      <c r="N488" s="4"/>
      <c r="O488" s="4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2:27" ht="15.75" customHeight="1">
      <c r="B489" s="2"/>
      <c r="C489" s="4"/>
      <c r="D489" s="4"/>
      <c r="E489" s="4" t="s">
        <v>15</v>
      </c>
      <c r="F489" s="4"/>
      <c r="G489" s="4"/>
      <c r="H489" s="4">
        <f>A2</f>
        <v>0.1</v>
      </c>
      <c r="I489" s="4">
        <v>10</v>
      </c>
      <c r="J489" s="4">
        <f t="shared" si="68"/>
        <v>1</v>
      </c>
      <c r="K489" s="4"/>
      <c r="L489" s="4"/>
      <c r="M489" s="4"/>
      <c r="N489" s="4"/>
      <c r="O489" s="4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2:27" ht="15.75" customHeight="1">
      <c r="B490" s="2"/>
      <c r="C490" s="4"/>
      <c r="D490" s="4"/>
      <c r="E490" s="4" t="s">
        <v>15</v>
      </c>
      <c r="F490" s="4"/>
      <c r="G490" s="4"/>
      <c r="H490" s="4">
        <v>0</v>
      </c>
      <c r="I490" s="4">
        <v>0</v>
      </c>
      <c r="J490" s="4">
        <f t="shared" si="68"/>
        <v>0</v>
      </c>
      <c r="K490" s="4"/>
      <c r="L490" s="4"/>
      <c r="M490" s="4"/>
      <c r="N490" s="4"/>
      <c r="O490" s="4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2:27" ht="15.75" customHeight="1">
      <c r="B491" s="2"/>
      <c r="C491" s="4"/>
      <c r="D491" s="4"/>
      <c r="E491" s="4" t="s">
        <v>15</v>
      </c>
      <c r="F491" s="4"/>
      <c r="G491" s="4"/>
      <c r="H491" s="4">
        <v>0</v>
      </c>
      <c r="I491" s="4">
        <v>0</v>
      </c>
      <c r="J491" s="4">
        <f t="shared" si="68"/>
        <v>0</v>
      </c>
      <c r="K491" s="4"/>
      <c r="L491" s="4"/>
      <c r="M491" s="4"/>
      <c r="N491" s="4"/>
      <c r="O491" s="4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2:27" ht="15.75" customHeight="1">
      <c r="B492" s="2"/>
      <c r="C492" s="4"/>
      <c r="D492" s="4"/>
      <c r="E492" s="4" t="s">
        <v>15</v>
      </c>
      <c r="F492" s="4"/>
      <c r="G492" s="4"/>
      <c r="H492" s="4">
        <v>0</v>
      </c>
      <c r="I492" s="4">
        <v>0</v>
      </c>
      <c r="J492" s="4">
        <f t="shared" si="68"/>
        <v>0</v>
      </c>
      <c r="K492" s="4"/>
      <c r="L492" s="4"/>
      <c r="M492" s="4"/>
      <c r="N492" s="4"/>
      <c r="O492" s="4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2:27" ht="15.75" customHeight="1">
      <c r="B493" s="2"/>
      <c r="C493" s="4"/>
      <c r="D493" s="4"/>
      <c r="E493" s="4" t="s">
        <v>15</v>
      </c>
      <c r="F493" s="4"/>
      <c r="G493" s="4"/>
      <c r="H493" s="4">
        <v>0</v>
      </c>
      <c r="I493" s="4">
        <v>0</v>
      </c>
      <c r="J493" s="4">
        <f t="shared" si="68"/>
        <v>0</v>
      </c>
      <c r="K493" s="4"/>
      <c r="L493" s="4"/>
      <c r="M493" s="4"/>
      <c r="N493" s="4"/>
      <c r="O493" s="4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2:27" ht="15.75" customHeight="1">
      <c r="B494" s="2"/>
      <c r="C494" s="4"/>
      <c r="D494" s="4"/>
      <c r="E494" s="4" t="s">
        <v>15</v>
      </c>
      <c r="F494" s="4"/>
      <c r="G494" s="4"/>
      <c r="H494" s="4">
        <v>0</v>
      </c>
      <c r="I494" s="4">
        <v>0</v>
      </c>
      <c r="J494" s="4">
        <f t="shared" si="68"/>
        <v>0</v>
      </c>
      <c r="K494" s="4"/>
      <c r="L494" s="4"/>
      <c r="M494" s="4"/>
      <c r="N494" s="4"/>
      <c r="O494" s="4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2:27" ht="15.75" customHeight="1">
      <c r="B495" s="2"/>
      <c r="C495" s="4"/>
      <c r="D495" s="4"/>
      <c r="E495" s="4" t="s">
        <v>15</v>
      </c>
      <c r="F495" s="4"/>
      <c r="G495" s="4"/>
      <c r="H495" s="4">
        <v>0</v>
      </c>
      <c r="I495" s="4">
        <v>0</v>
      </c>
      <c r="J495" s="4">
        <f t="shared" si="68"/>
        <v>0</v>
      </c>
      <c r="K495" s="4"/>
      <c r="L495" s="4"/>
      <c r="M495" s="4"/>
      <c r="N495" s="4"/>
      <c r="O495" s="4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2:27" ht="15.75" customHeight="1">
      <c r="B496" s="2"/>
      <c r="C496" s="25"/>
      <c r="D496" s="25"/>
      <c r="E496" s="25" t="s">
        <v>14</v>
      </c>
      <c r="F496" s="25"/>
      <c r="G496" s="25"/>
      <c r="H496" s="25">
        <f>SUM(H477:H495)</f>
        <v>0.42249999999999999</v>
      </c>
      <c r="I496" s="25"/>
      <c r="J496" s="25">
        <f>SUM(J477:J495)</f>
        <v>1.2737499999999999</v>
      </c>
      <c r="K496" s="25">
        <f>J496/H496</f>
        <v>3.0147928994082838</v>
      </c>
      <c r="L496" s="25">
        <v>0.54500000000000004</v>
      </c>
      <c r="M496" s="25">
        <f>L496*J496</f>
        <v>0.69419375000000005</v>
      </c>
      <c r="N496" s="25">
        <f>H496*D477</f>
        <v>92.95</v>
      </c>
      <c r="O496" s="25">
        <f>J496*D477</f>
        <v>280.22499999999997</v>
      </c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2:27" ht="15.75" customHeight="1">
      <c r="B497" s="2"/>
      <c r="C497" s="3" t="s">
        <v>1</v>
      </c>
      <c r="D497" s="3" t="s">
        <v>2</v>
      </c>
      <c r="E497" s="3" t="s">
        <v>3</v>
      </c>
      <c r="F497" s="3" t="s">
        <v>4</v>
      </c>
      <c r="G497" s="3" t="s">
        <v>5</v>
      </c>
      <c r="H497" s="3" t="s">
        <v>6</v>
      </c>
      <c r="I497" s="3" t="s">
        <v>7</v>
      </c>
      <c r="J497" s="3" t="s">
        <v>8</v>
      </c>
      <c r="K497" s="3" t="s">
        <v>9</v>
      </c>
      <c r="L497" s="3" t="s">
        <v>10</v>
      </c>
      <c r="M497" s="3" t="s">
        <v>11</v>
      </c>
      <c r="N497" s="3" t="s">
        <v>12</v>
      </c>
      <c r="O497" s="3" t="s">
        <v>13</v>
      </c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2:27" ht="15.75" customHeight="1">
      <c r="B498" s="2"/>
      <c r="C498" s="4">
        <v>2</v>
      </c>
      <c r="D498" s="4">
        <v>220</v>
      </c>
      <c r="E498" s="4">
        <v>1</v>
      </c>
      <c r="F498" s="4">
        <v>0.75</v>
      </c>
      <c r="G498" s="4">
        <f>B2</f>
        <v>7.4999999999999997E-2</v>
      </c>
      <c r="H498" s="4">
        <f t="shared" ref="H498:H509" si="69">F498*G498</f>
        <v>5.6249999999999994E-2</v>
      </c>
      <c r="I498" s="4">
        <v>0.5</v>
      </c>
      <c r="J498" s="4">
        <f t="shared" ref="J498:J516" si="70">H498*I498</f>
        <v>2.8124999999999997E-2</v>
      </c>
      <c r="K498" s="4"/>
      <c r="L498" s="4"/>
      <c r="M498" s="4"/>
      <c r="N498" s="4"/>
      <c r="O498" s="4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2:27" ht="15.75" customHeight="1">
      <c r="B499" s="2"/>
      <c r="C499" s="4"/>
      <c r="D499" s="4"/>
      <c r="E499" s="4">
        <v>3</v>
      </c>
      <c r="F499" s="4">
        <v>0.8</v>
      </c>
      <c r="G499" s="4">
        <f>B3</f>
        <v>7.4999999999999997E-2</v>
      </c>
      <c r="H499" s="4">
        <f t="shared" si="69"/>
        <v>0.06</v>
      </c>
      <c r="I499" s="4">
        <v>0.5</v>
      </c>
      <c r="J499" s="4">
        <f t="shared" si="70"/>
        <v>0.03</v>
      </c>
      <c r="K499" s="4"/>
      <c r="L499" s="4"/>
      <c r="M499" s="4"/>
      <c r="N499" s="4"/>
      <c r="O499" s="4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2:27" ht="15.75" customHeight="1">
      <c r="B500" s="2"/>
      <c r="C500" s="4"/>
      <c r="D500" s="4"/>
      <c r="E500" s="4">
        <v>5</v>
      </c>
      <c r="F500" s="4">
        <v>0.8</v>
      </c>
      <c r="G500" s="4">
        <f>B4</f>
        <v>7.4999999999999997E-2</v>
      </c>
      <c r="H500" s="4">
        <f t="shared" si="69"/>
        <v>0.06</v>
      </c>
      <c r="I500" s="4">
        <v>0.5</v>
      </c>
      <c r="J500" s="4">
        <f t="shared" si="70"/>
        <v>0.03</v>
      </c>
      <c r="K500" s="4"/>
      <c r="L500" s="4"/>
      <c r="M500" s="4"/>
      <c r="N500" s="4"/>
      <c r="O500" s="4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2:27" ht="15.75" customHeight="1">
      <c r="B501" s="2"/>
      <c r="C501" s="4"/>
      <c r="D501" s="4"/>
      <c r="E501" s="4">
        <v>7</v>
      </c>
      <c r="F501" s="4">
        <v>0.75</v>
      </c>
      <c r="G501" s="4">
        <f>B5</f>
        <v>7.4999999999999997E-2</v>
      </c>
      <c r="H501" s="4">
        <f t="shared" si="69"/>
        <v>5.6249999999999994E-2</v>
      </c>
      <c r="I501" s="4">
        <v>0.5</v>
      </c>
      <c r="J501" s="4">
        <f t="shared" si="70"/>
        <v>2.8124999999999997E-2</v>
      </c>
      <c r="K501" s="4"/>
      <c r="L501" s="4"/>
      <c r="M501" s="4"/>
      <c r="N501" s="4"/>
      <c r="O501" s="4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2:27" ht="15.75" customHeight="1">
      <c r="B502" s="2"/>
      <c r="C502" s="4"/>
      <c r="D502" s="4"/>
      <c r="E502" s="4">
        <v>10</v>
      </c>
      <c r="F502" s="4">
        <v>0.6</v>
      </c>
      <c r="G502" s="4">
        <f>B6</f>
        <v>7.4999999999999997E-2</v>
      </c>
      <c r="H502" s="4">
        <f t="shared" si="69"/>
        <v>4.4999999999999998E-2</v>
      </c>
      <c r="I502" s="4">
        <v>0.5</v>
      </c>
      <c r="J502" s="4">
        <f t="shared" si="70"/>
        <v>2.2499999999999999E-2</v>
      </c>
      <c r="K502" s="4"/>
      <c r="L502" s="4"/>
      <c r="M502" s="4"/>
      <c r="N502" s="4"/>
      <c r="O502" s="4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2:27" ht="15.75" customHeight="1">
      <c r="B503" s="2"/>
      <c r="C503" s="4"/>
      <c r="D503" s="4"/>
      <c r="E503" s="4">
        <v>2</v>
      </c>
      <c r="F503" s="4">
        <v>0.6</v>
      </c>
      <c r="G503" s="4">
        <v>0</v>
      </c>
      <c r="H503" s="4">
        <f t="shared" si="69"/>
        <v>0</v>
      </c>
      <c r="I503" s="4">
        <v>0.5</v>
      </c>
      <c r="J503" s="4">
        <f t="shared" si="70"/>
        <v>0</v>
      </c>
      <c r="K503" s="4"/>
      <c r="L503" s="4"/>
      <c r="M503" s="4"/>
      <c r="N503" s="4"/>
      <c r="O503" s="4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2:27" ht="15.75" customHeight="1">
      <c r="B504" s="2"/>
      <c r="C504" s="4"/>
      <c r="D504" s="4"/>
      <c r="E504" s="4">
        <v>4</v>
      </c>
      <c r="F504" s="4">
        <v>0.75</v>
      </c>
      <c r="G504" s="4">
        <f>B2</f>
        <v>7.4999999999999997E-2</v>
      </c>
      <c r="H504" s="4">
        <f t="shared" si="69"/>
        <v>5.6249999999999994E-2</v>
      </c>
      <c r="I504" s="4">
        <v>3</v>
      </c>
      <c r="J504" s="4">
        <f t="shared" si="70"/>
        <v>0.16874999999999998</v>
      </c>
      <c r="K504" s="4"/>
      <c r="L504" s="4"/>
      <c r="M504" s="4"/>
      <c r="N504" s="4"/>
      <c r="O504" s="4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2:27" ht="15.75" customHeight="1">
      <c r="B505" s="2"/>
      <c r="C505" s="4"/>
      <c r="D505" s="4"/>
      <c r="E505" s="4">
        <v>6</v>
      </c>
      <c r="F505" s="4">
        <v>0.6</v>
      </c>
      <c r="G505" s="4">
        <v>0</v>
      </c>
      <c r="H505" s="4">
        <f t="shared" si="69"/>
        <v>0</v>
      </c>
      <c r="I505" s="4">
        <v>0.5</v>
      </c>
      <c r="J505" s="4">
        <f t="shared" si="70"/>
        <v>0</v>
      </c>
      <c r="K505" s="4"/>
      <c r="L505" s="4"/>
      <c r="M505" s="4"/>
      <c r="N505" s="4"/>
      <c r="O505" s="4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2:27" ht="15.75" customHeight="1">
      <c r="B506" s="2"/>
      <c r="C506" s="4"/>
      <c r="D506" s="4"/>
      <c r="E506" s="4">
        <v>8</v>
      </c>
      <c r="F506" s="4">
        <v>0.8</v>
      </c>
      <c r="G506" s="4">
        <v>0</v>
      </c>
      <c r="H506" s="4">
        <f t="shared" si="69"/>
        <v>0</v>
      </c>
      <c r="I506" s="4">
        <v>0.5</v>
      </c>
      <c r="J506" s="4">
        <f t="shared" si="70"/>
        <v>0</v>
      </c>
      <c r="K506" s="4"/>
      <c r="L506" s="4"/>
      <c r="M506" s="4"/>
      <c r="N506" s="4"/>
      <c r="O506" s="4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2:27" ht="15.75" customHeight="1">
      <c r="B507" s="2"/>
      <c r="C507" s="4"/>
      <c r="D507" s="4"/>
      <c r="E507" s="4">
        <v>9</v>
      </c>
      <c r="F507" s="4">
        <v>0.75</v>
      </c>
      <c r="G507" s="4">
        <v>0</v>
      </c>
      <c r="H507" s="4">
        <f t="shared" si="69"/>
        <v>0</v>
      </c>
      <c r="I507" s="4">
        <v>0.5</v>
      </c>
      <c r="J507" s="4">
        <f t="shared" si="70"/>
        <v>0</v>
      </c>
      <c r="K507" s="4"/>
      <c r="L507" s="4"/>
      <c r="M507" s="4"/>
      <c r="N507" s="4"/>
      <c r="O507" s="4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2:27" ht="15.75" customHeight="1">
      <c r="B508" s="2"/>
      <c r="C508" s="4"/>
      <c r="D508" s="4"/>
      <c r="E508" s="4">
        <v>11</v>
      </c>
      <c r="F508" s="4">
        <v>0.8</v>
      </c>
      <c r="G508" s="4">
        <v>0</v>
      </c>
      <c r="H508" s="4">
        <f t="shared" si="69"/>
        <v>0</v>
      </c>
      <c r="I508" s="4">
        <v>0.5</v>
      </c>
      <c r="J508" s="4">
        <f t="shared" si="70"/>
        <v>0</v>
      </c>
      <c r="K508" s="4"/>
      <c r="L508" s="4"/>
      <c r="M508" s="4"/>
      <c r="N508" s="4"/>
      <c r="O508" s="4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2:27" ht="15.75" customHeight="1">
      <c r="B509" s="2"/>
      <c r="C509" s="4"/>
      <c r="D509" s="4"/>
      <c r="E509" s="4">
        <v>12</v>
      </c>
      <c r="F509" s="4">
        <v>0.75</v>
      </c>
      <c r="G509" s="4">
        <v>0</v>
      </c>
      <c r="H509" s="4">
        <f t="shared" si="69"/>
        <v>0</v>
      </c>
      <c r="I509" s="4">
        <v>0.5</v>
      </c>
      <c r="J509" s="4">
        <f t="shared" si="70"/>
        <v>0</v>
      </c>
      <c r="K509" s="4"/>
      <c r="L509" s="4"/>
      <c r="M509" s="4"/>
      <c r="N509" s="4"/>
      <c r="O509" s="4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2:27" ht="15.75" customHeight="1">
      <c r="B510" s="2"/>
      <c r="C510" s="4"/>
      <c r="D510" s="4"/>
      <c r="E510" s="4" t="s">
        <v>15</v>
      </c>
      <c r="F510" s="4"/>
      <c r="G510" s="4"/>
      <c r="H510" s="4">
        <f>A2</f>
        <v>0.1</v>
      </c>
      <c r="I510" s="4">
        <v>10</v>
      </c>
      <c r="J510" s="4">
        <f t="shared" si="70"/>
        <v>1</v>
      </c>
      <c r="K510" s="4" t="s">
        <v>25</v>
      </c>
      <c r="L510" s="4"/>
      <c r="M510" s="4"/>
      <c r="N510" s="4"/>
      <c r="O510" s="4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2:27" ht="15.75" customHeight="1">
      <c r="B511" s="2"/>
      <c r="C511" s="4"/>
      <c r="D511" s="4"/>
      <c r="E511" s="4" t="s">
        <v>15</v>
      </c>
      <c r="F511" s="4"/>
      <c r="G511" s="4"/>
      <c r="H511" s="4">
        <v>0</v>
      </c>
      <c r="I511" s="4">
        <v>0</v>
      </c>
      <c r="J511" s="4">
        <f t="shared" si="70"/>
        <v>0</v>
      </c>
      <c r="K511" s="4"/>
      <c r="L511" s="4"/>
      <c r="M511" s="4"/>
      <c r="N511" s="4"/>
      <c r="O511" s="4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2:27" ht="15.75" customHeight="1">
      <c r="B512" s="2"/>
      <c r="C512" s="4"/>
      <c r="D512" s="4"/>
      <c r="E512" s="4" t="s">
        <v>15</v>
      </c>
      <c r="F512" s="4"/>
      <c r="G512" s="4"/>
      <c r="H512" s="4">
        <v>0</v>
      </c>
      <c r="I512" s="4">
        <v>0</v>
      </c>
      <c r="J512" s="4">
        <f t="shared" si="70"/>
        <v>0</v>
      </c>
      <c r="K512" s="4"/>
      <c r="L512" s="4"/>
      <c r="M512" s="4"/>
      <c r="N512" s="4"/>
      <c r="O512" s="4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2:27" ht="15.75" customHeight="1">
      <c r="B513" s="2"/>
      <c r="C513" s="4"/>
      <c r="D513" s="4"/>
      <c r="E513" s="4" t="s">
        <v>15</v>
      </c>
      <c r="F513" s="4"/>
      <c r="G513" s="4"/>
      <c r="H513" s="4">
        <v>0</v>
      </c>
      <c r="I513" s="4">
        <v>0</v>
      </c>
      <c r="J513" s="4">
        <f t="shared" si="70"/>
        <v>0</v>
      </c>
      <c r="K513" s="4"/>
      <c r="L513" s="4"/>
      <c r="M513" s="4"/>
      <c r="N513" s="4"/>
      <c r="O513" s="4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2:27" ht="15.75" customHeight="1">
      <c r="B514" s="2"/>
      <c r="C514" s="4"/>
      <c r="D514" s="4"/>
      <c r="E514" s="4" t="s">
        <v>15</v>
      </c>
      <c r="F514" s="4"/>
      <c r="G514" s="4"/>
      <c r="H514" s="4">
        <v>0</v>
      </c>
      <c r="I514" s="4">
        <v>0</v>
      </c>
      <c r="J514" s="4">
        <f t="shared" si="70"/>
        <v>0</v>
      </c>
      <c r="K514" s="4"/>
      <c r="L514" s="4"/>
      <c r="M514" s="4"/>
      <c r="N514" s="4"/>
      <c r="O514" s="4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2:27" ht="15.75" customHeight="1">
      <c r="B515" s="2"/>
      <c r="C515" s="4"/>
      <c r="D515" s="4"/>
      <c r="E515" s="4" t="s">
        <v>15</v>
      </c>
      <c r="F515" s="4"/>
      <c r="G515" s="4"/>
      <c r="H515" s="4">
        <v>0</v>
      </c>
      <c r="I515" s="4">
        <v>0</v>
      </c>
      <c r="J515" s="4">
        <f t="shared" si="70"/>
        <v>0</v>
      </c>
      <c r="K515" s="4"/>
      <c r="L515" s="4"/>
      <c r="M515" s="4"/>
      <c r="N515" s="4"/>
      <c r="O515" s="4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2:27" ht="15.75" customHeight="1">
      <c r="B516" s="2"/>
      <c r="C516" s="4"/>
      <c r="D516" s="4"/>
      <c r="E516" s="4" t="s">
        <v>15</v>
      </c>
      <c r="F516" s="4"/>
      <c r="G516" s="4"/>
      <c r="H516" s="4">
        <v>0</v>
      </c>
      <c r="I516" s="4">
        <v>0</v>
      </c>
      <c r="J516" s="4">
        <f t="shared" si="70"/>
        <v>0</v>
      </c>
      <c r="K516" s="4"/>
      <c r="L516" s="4"/>
      <c r="M516" s="4"/>
      <c r="N516" s="4"/>
      <c r="O516" s="4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2:27" ht="15.75" customHeight="1">
      <c r="B517" s="2"/>
      <c r="C517" s="25"/>
      <c r="D517" s="25"/>
      <c r="E517" s="25" t="s">
        <v>14</v>
      </c>
      <c r="F517" s="25"/>
      <c r="G517" s="25"/>
      <c r="H517" s="25">
        <f>SUM(H498:H516)</f>
        <v>0.43374999999999997</v>
      </c>
      <c r="I517" s="25"/>
      <c r="J517" s="25">
        <f>SUM(J498:J516)</f>
        <v>1.3075000000000001</v>
      </c>
      <c r="K517" s="25">
        <f>J517/H517</f>
        <v>3.0144092219020178</v>
      </c>
      <c r="L517" s="25">
        <v>0.54500000000000004</v>
      </c>
      <c r="M517" s="25">
        <f>L517*J517</f>
        <v>0.71258750000000015</v>
      </c>
      <c r="N517" s="25">
        <f>H517*D498</f>
        <v>95.424999999999997</v>
      </c>
      <c r="O517" s="25">
        <f>J517*D498</f>
        <v>287.65000000000003</v>
      </c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2:27" ht="15.75" customHeight="1">
      <c r="B518" s="2"/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3" t="s">
        <v>8</v>
      </c>
      <c r="K518" s="3" t="s">
        <v>9</v>
      </c>
      <c r="L518" s="3" t="s">
        <v>10</v>
      </c>
      <c r="M518" s="3" t="s">
        <v>11</v>
      </c>
      <c r="N518" s="3" t="s">
        <v>12</v>
      </c>
      <c r="O518" s="3" t="s">
        <v>13</v>
      </c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2:27" ht="15.75" customHeight="1">
      <c r="B519" s="2"/>
      <c r="C519" s="4">
        <v>3</v>
      </c>
      <c r="D519" s="4">
        <v>220</v>
      </c>
      <c r="E519" s="4">
        <v>1</v>
      </c>
      <c r="F519" s="4">
        <v>0.75</v>
      </c>
      <c r="G519" s="4">
        <f>B2</f>
        <v>7.4999999999999997E-2</v>
      </c>
      <c r="H519" s="4">
        <f t="shared" ref="H519:H530" si="71">F519*G519</f>
        <v>5.6249999999999994E-2</v>
      </c>
      <c r="I519" s="4">
        <v>0.5</v>
      </c>
      <c r="J519" s="4">
        <f t="shared" ref="J519:J537" si="72">H519*I519</f>
        <v>2.8124999999999997E-2</v>
      </c>
      <c r="K519" s="4"/>
      <c r="L519" s="4"/>
      <c r="M519" s="4"/>
      <c r="N519" s="4"/>
      <c r="O519" s="4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2:27" ht="15.75" customHeight="1">
      <c r="B520" s="2"/>
      <c r="C520" s="4"/>
      <c r="D520" s="4"/>
      <c r="E520" s="4">
        <v>3</v>
      </c>
      <c r="F520" s="4">
        <v>0.8</v>
      </c>
      <c r="G520" s="4">
        <f>B3</f>
        <v>7.4999999999999997E-2</v>
      </c>
      <c r="H520" s="4">
        <f t="shared" si="71"/>
        <v>0.06</v>
      </c>
      <c r="I520" s="4">
        <v>0.5</v>
      </c>
      <c r="J520" s="4">
        <f t="shared" si="72"/>
        <v>0.03</v>
      </c>
      <c r="K520" s="4"/>
      <c r="L520" s="4"/>
      <c r="M520" s="4"/>
      <c r="N520" s="4"/>
      <c r="O520" s="4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2:27" ht="15.75" customHeight="1">
      <c r="B521" s="2"/>
      <c r="C521" s="4"/>
      <c r="D521" s="4"/>
      <c r="E521" s="4">
        <v>5</v>
      </c>
      <c r="F521" s="4">
        <v>0.8</v>
      </c>
      <c r="G521" s="4">
        <f>B4</f>
        <v>7.4999999999999997E-2</v>
      </c>
      <c r="H521" s="4">
        <f t="shared" si="71"/>
        <v>0.06</v>
      </c>
      <c r="I521" s="4">
        <v>0.5</v>
      </c>
      <c r="J521" s="4">
        <f t="shared" si="72"/>
        <v>0.03</v>
      </c>
      <c r="K521" s="4"/>
      <c r="L521" s="4"/>
      <c r="M521" s="4"/>
      <c r="N521" s="4"/>
      <c r="O521" s="4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2:27" ht="15.75" customHeight="1">
      <c r="B522" s="2"/>
      <c r="C522" s="4"/>
      <c r="D522" s="4"/>
      <c r="E522" s="4">
        <v>7</v>
      </c>
      <c r="F522" s="4">
        <v>0.75</v>
      </c>
      <c r="G522" s="4">
        <f>B5</f>
        <v>7.4999999999999997E-2</v>
      </c>
      <c r="H522" s="4">
        <f t="shared" si="71"/>
        <v>5.6249999999999994E-2</v>
      </c>
      <c r="I522" s="4">
        <v>0.5</v>
      </c>
      <c r="J522" s="4">
        <f t="shared" si="72"/>
        <v>2.8124999999999997E-2</v>
      </c>
      <c r="K522" s="4"/>
      <c r="L522" s="4"/>
      <c r="M522" s="4"/>
      <c r="N522" s="4"/>
      <c r="O522" s="4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2:27" ht="15.75" customHeight="1">
      <c r="B523" s="2"/>
      <c r="C523" s="4"/>
      <c r="D523" s="4"/>
      <c r="E523" s="4">
        <v>10</v>
      </c>
      <c r="F523" s="4">
        <v>0.6</v>
      </c>
      <c r="G523" s="4">
        <f>B6</f>
        <v>7.4999999999999997E-2</v>
      </c>
      <c r="H523" s="4">
        <f t="shared" si="71"/>
        <v>4.4999999999999998E-2</v>
      </c>
      <c r="I523" s="4">
        <v>0.5</v>
      </c>
      <c r="J523" s="4">
        <f t="shared" si="72"/>
        <v>2.2499999999999999E-2</v>
      </c>
      <c r="K523" s="4"/>
      <c r="L523" s="4"/>
      <c r="M523" s="4"/>
      <c r="N523" s="4"/>
      <c r="O523" s="4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2:27" ht="15.75" customHeight="1">
      <c r="B524" s="2"/>
      <c r="C524" s="4"/>
      <c r="D524" s="4"/>
      <c r="E524" s="4">
        <v>2</v>
      </c>
      <c r="F524" s="4">
        <v>0.6</v>
      </c>
      <c r="G524" s="4">
        <v>0</v>
      </c>
      <c r="H524" s="4">
        <f t="shared" si="71"/>
        <v>0</v>
      </c>
      <c r="I524" s="4">
        <v>0.5</v>
      </c>
      <c r="J524" s="4">
        <f t="shared" si="72"/>
        <v>0</v>
      </c>
      <c r="K524" s="4"/>
      <c r="L524" s="4"/>
      <c r="M524" s="4"/>
      <c r="N524" s="4"/>
      <c r="O524" s="4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2:27" ht="15.75" customHeight="1">
      <c r="B525" s="2"/>
      <c r="C525" s="4"/>
      <c r="D525" s="4"/>
      <c r="E525" s="4">
        <v>4</v>
      </c>
      <c r="F525" s="4">
        <v>0.75</v>
      </c>
      <c r="G525" s="4">
        <v>0</v>
      </c>
      <c r="H525" s="4">
        <f t="shared" si="71"/>
        <v>0</v>
      </c>
      <c r="I525" s="4">
        <v>0.5</v>
      </c>
      <c r="J525" s="4">
        <f t="shared" si="72"/>
        <v>0</v>
      </c>
      <c r="K525" s="4"/>
      <c r="L525" s="4"/>
      <c r="M525" s="4"/>
      <c r="N525" s="4"/>
      <c r="O525" s="4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2:27" ht="15.75" customHeight="1">
      <c r="B526" s="2"/>
      <c r="C526" s="4"/>
      <c r="D526" s="4"/>
      <c r="E526" s="4">
        <v>6</v>
      </c>
      <c r="F526" s="4">
        <v>0.6</v>
      </c>
      <c r="G526" s="4">
        <f>B2</f>
        <v>7.4999999999999997E-2</v>
      </c>
      <c r="H526" s="4">
        <f t="shared" si="71"/>
        <v>4.4999999999999998E-2</v>
      </c>
      <c r="I526" s="4">
        <v>3</v>
      </c>
      <c r="J526" s="4">
        <f t="shared" si="72"/>
        <v>0.13500000000000001</v>
      </c>
      <c r="K526" s="4"/>
      <c r="L526" s="4"/>
      <c r="M526" s="4"/>
      <c r="N526" s="4"/>
      <c r="O526" s="4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2:27" ht="15.75" customHeight="1">
      <c r="B527" s="2"/>
      <c r="C527" s="4"/>
      <c r="D527" s="4"/>
      <c r="E527" s="4">
        <v>8</v>
      </c>
      <c r="F527" s="4">
        <v>0.8</v>
      </c>
      <c r="G527" s="4">
        <v>0</v>
      </c>
      <c r="H527" s="4">
        <f t="shared" si="71"/>
        <v>0</v>
      </c>
      <c r="I527" s="4">
        <v>0.5</v>
      </c>
      <c r="J527" s="4">
        <f t="shared" si="72"/>
        <v>0</v>
      </c>
      <c r="K527" s="4"/>
      <c r="L527" s="4"/>
      <c r="M527" s="4"/>
      <c r="N527" s="4"/>
      <c r="O527" s="4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2:27" ht="15.75" customHeight="1">
      <c r="B528" s="2"/>
      <c r="C528" s="4"/>
      <c r="D528" s="4"/>
      <c r="E528" s="4">
        <v>9</v>
      </c>
      <c r="F528" s="4">
        <v>0.75</v>
      </c>
      <c r="G528" s="4">
        <v>0</v>
      </c>
      <c r="H528" s="4">
        <f t="shared" si="71"/>
        <v>0</v>
      </c>
      <c r="I528" s="4">
        <v>0.5</v>
      </c>
      <c r="J528" s="4">
        <f t="shared" si="72"/>
        <v>0</v>
      </c>
      <c r="K528" s="4"/>
      <c r="L528" s="4"/>
      <c r="M528" s="4"/>
      <c r="N528" s="4"/>
      <c r="O528" s="4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2:27" ht="15.75" customHeight="1">
      <c r="B529" s="2"/>
      <c r="C529" s="4"/>
      <c r="D529" s="4"/>
      <c r="E529" s="4">
        <v>11</v>
      </c>
      <c r="F529" s="4">
        <v>0.8</v>
      </c>
      <c r="G529" s="4">
        <v>0</v>
      </c>
      <c r="H529" s="4">
        <f t="shared" si="71"/>
        <v>0</v>
      </c>
      <c r="I529" s="4">
        <v>0.5</v>
      </c>
      <c r="J529" s="4">
        <f t="shared" si="72"/>
        <v>0</v>
      </c>
      <c r="K529" s="4"/>
      <c r="L529" s="4"/>
      <c r="M529" s="4"/>
      <c r="N529" s="4"/>
      <c r="O529" s="4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2:27" ht="15.75" customHeight="1">
      <c r="B530" s="2"/>
      <c r="C530" s="4"/>
      <c r="D530" s="4"/>
      <c r="E530" s="4">
        <v>12</v>
      </c>
      <c r="F530" s="4">
        <v>0.75</v>
      </c>
      <c r="G530" s="4">
        <v>0</v>
      </c>
      <c r="H530" s="4">
        <f t="shared" si="71"/>
        <v>0</v>
      </c>
      <c r="I530" s="4">
        <v>0.5</v>
      </c>
      <c r="J530" s="4">
        <f t="shared" si="72"/>
        <v>0</v>
      </c>
      <c r="K530" s="4"/>
      <c r="L530" s="4"/>
      <c r="M530" s="4"/>
      <c r="N530" s="4"/>
      <c r="O530" s="4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2:27" ht="15.75" customHeight="1">
      <c r="B531" s="2"/>
      <c r="C531" s="4"/>
      <c r="D531" s="4"/>
      <c r="E531" s="4" t="s">
        <v>15</v>
      </c>
      <c r="F531" s="4"/>
      <c r="G531" s="4"/>
      <c r="H531" s="4">
        <f>A2</f>
        <v>0.1</v>
      </c>
      <c r="I531" s="4">
        <v>10</v>
      </c>
      <c r="J531" s="4">
        <f t="shared" si="72"/>
        <v>1</v>
      </c>
      <c r="K531" s="4"/>
      <c r="L531" s="4"/>
      <c r="M531" s="4"/>
      <c r="N531" s="4"/>
      <c r="O531" s="4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2:27" ht="15.75" customHeight="1">
      <c r="B532" s="2"/>
      <c r="C532" s="4"/>
      <c r="D532" s="4"/>
      <c r="E532" s="4" t="s">
        <v>15</v>
      </c>
      <c r="F532" s="4"/>
      <c r="G532" s="4"/>
      <c r="H532" s="4">
        <v>0</v>
      </c>
      <c r="I532" s="4">
        <v>0</v>
      </c>
      <c r="J532" s="4">
        <f t="shared" si="72"/>
        <v>0</v>
      </c>
      <c r="K532" s="4"/>
      <c r="L532" s="4"/>
      <c r="M532" s="4"/>
      <c r="N532" s="4"/>
      <c r="O532" s="4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2:27" ht="15.75" customHeight="1">
      <c r="B533" s="2"/>
      <c r="C533" s="4"/>
      <c r="D533" s="4"/>
      <c r="E533" s="4" t="s">
        <v>15</v>
      </c>
      <c r="F533" s="4"/>
      <c r="G533" s="4"/>
      <c r="H533" s="4">
        <v>0</v>
      </c>
      <c r="I533" s="4">
        <v>0</v>
      </c>
      <c r="J533" s="4">
        <f t="shared" si="72"/>
        <v>0</v>
      </c>
      <c r="K533" s="4"/>
      <c r="L533" s="4"/>
      <c r="M533" s="4"/>
      <c r="N533" s="4"/>
      <c r="O533" s="4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2:27" ht="15.75" customHeight="1">
      <c r="B534" s="2"/>
      <c r="C534" s="4"/>
      <c r="D534" s="4"/>
      <c r="E534" s="4" t="s">
        <v>15</v>
      </c>
      <c r="F534" s="4"/>
      <c r="G534" s="4"/>
      <c r="H534" s="4">
        <v>0</v>
      </c>
      <c r="I534" s="4">
        <v>0</v>
      </c>
      <c r="J534" s="4">
        <f t="shared" si="72"/>
        <v>0</v>
      </c>
      <c r="K534" s="4"/>
      <c r="L534" s="4"/>
      <c r="M534" s="4"/>
      <c r="N534" s="4"/>
      <c r="O534" s="4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2:27" ht="15.75" customHeight="1">
      <c r="B535" s="2"/>
      <c r="C535" s="4"/>
      <c r="D535" s="4"/>
      <c r="E535" s="4" t="s">
        <v>15</v>
      </c>
      <c r="F535" s="4"/>
      <c r="G535" s="4"/>
      <c r="H535" s="4">
        <v>0</v>
      </c>
      <c r="I535" s="4">
        <v>0</v>
      </c>
      <c r="J535" s="4">
        <f t="shared" si="72"/>
        <v>0</v>
      </c>
      <c r="K535" s="4"/>
      <c r="L535" s="4"/>
      <c r="M535" s="4"/>
      <c r="N535" s="4"/>
      <c r="O535" s="4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2:27" ht="15.75" customHeight="1">
      <c r="B536" s="2"/>
      <c r="C536" s="4"/>
      <c r="D536" s="4"/>
      <c r="E536" s="4" t="s">
        <v>15</v>
      </c>
      <c r="F536" s="4"/>
      <c r="G536" s="4"/>
      <c r="H536" s="4">
        <v>0</v>
      </c>
      <c r="I536" s="4">
        <v>0</v>
      </c>
      <c r="J536" s="4">
        <f t="shared" si="72"/>
        <v>0</v>
      </c>
      <c r="K536" s="4"/>
      <c r="L536" s="4"/>
      <c r="M536" s="4"/>
      <c r="N536" s="4"/>
      <c r="O536" s="4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2:27" ht="15.75" customHeight="1">
      <c r="B537" s="2"/>
      <c r="C537" s="4"/>
      <c r="D537" s="4"/>
      <c r="E537" s="4" t="s">
        <v>15</v>
      </c>
      <c r="F537" s="4"/>
      <c r="G537" s="4"/>
      <c r="H537" s="4">
        <v>0</v>
      </c>
      <c r="I537" s="4">
        <v>0</v>
      </c>
      <c r="J537" s="4">
        <f t="shared" si="72"/>
        <v>0</v>
      </c>
      <c r="K537" s="4"/>
      <c r="L537" s="4"/>
      <c r="M537" s="4"/>
      <c r="N537" s="4"/>
      <c r="O537" s="4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2:27" ht="15.75" customHeight="1">
      <c r="B538" s="2"/>
      <c r="C538" s="25"/>
      <c r="D538" s="25"/>
      <c r="E538" s="25" t="s">
        <v>14</v>
      </c>
      <c r="F538" s="25"/>
      <c r="G538" s="25"/>
      <c r="H538" s="25">
        <f>SUM(H519:H537)</f>
        <v>0.42249999999999999</v>
      </c>
      <c r="I538" s="25"/>
      <c r="J538" s="25">
        <f>SUM(J519:J537)</f>
        <v>1.2737499999999999</v>
      </c>
      <c r="K538" s="25">
        <f>J538/H538</f>
        <v>3.0147928994082838</v>
      </c>
      <c r="L538" s="25">
        <v>0.54500000000000004</v>
      </c>
      <c r="M538" s="25">
        <f>L538*J538</f>
        <v>0.69419375000000005</v>
      </c>
      <c r="N538" s="25">
        <f>H538*D519</f>
        <v>92.95</v>
      </c>
      <c r="O538" s="25">
        <f>J538*D519</f>
        <v>280.22499999999997</v>
      </c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2:27" ht="15.75" customHeight="1">
      <c r="B539" s="2"/>
      <c r="C539" s="3" t="s">
        <v>1</v>
      </c>
      <c r="D539" s="3" t="s">
        <v>2</v>
      </c>
      <c r="E539" s="3" t="s">
        <v>3</v>
      </c>
      <c r="F539" s="3" t="s">
        <v>4</v>
      </c>
      <c r="G539" s="3" t="s">
        <v>5</v>
      </c>
      <c r="H539" s="3" t="s">
        <v>6</v>
      </c>
      <c r="I539" s="3" t="s">
        <v>7</v>
      </c>
      <c r="J539" s="3" t="s">
        <v>8</v>
      </c>
      <c r="K539" s="3" t="s">
        <v>9</v>
      </c>
      <c r="L539" s="3" t="s">
        <v>10</v>
      </c>
      <c r="M539" s="3" t="s">
        <v>11</v>
      </c>
      <c r="N539" s="3" t="s">
        <v>12</v>
      </c>
      <c r="O539" s="3" t="s">
        <v>13</v>
      </c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2:27" ht="15.75" customHeight="1">
      <c r="B540" s="2"/>
      <c r="C540" s="4">
        <v>4</v>
      </c>
      <c r="D540" s="4">
        <v>220</v>
      </c>
      <c r="E540" s="4">
        <v>1</v>
      </c>
      <c r="F540" s="4">
        <v>0.75</v>
      </c>
      <c r="G540" s="4">
        <f>B2</f>
        <v>7.4999999999999997E-2</v>
      </c>
      <c r="H540" s="4">
        <f t="shared" ref="H540:H551" si="73">F540*G540</f>
        <v>5.6249999999999994E-2</v>
      </c>
      <c r="I540" s="4">
        <v>0.5</v>
      </c>
      <c r="J540" s="4">
        <f t="shared" ref="J540:J558" si="74">H540*I540</f>
        <v>2.8124999999999997E-2</v>
      </c>
      <c r="K540" s="4"/>
      <c r="L540" s="4"/>
      <c r="M540" s="4"/>
      <c r="N540" s="4"/>
      <c r="O540" s="4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2:27" ht="15.75" customHeight="1">
      <c r="B541" s="2"/>
      <c r="C541" s="4"/>
      <c r="D541" s="4"/>
      <c r="E541" s="4">
        <v>3</v>
      </c>
      <c r="F541" s="4">
        <v>0.8</v>
      </c>
      <c r="G541" s="4">
        <f>B3</f>
        <v>7.4999999999999997E-2</v>
      </c>
      <c r="H541" s="4">
        <f t="shared" si="73"/>
        <v>0.06</v>
      </c>
      <c r="I541" s="4">
        <v>0.5</v>
      </c>
      <c r="J541" s="4">
        <f t="shared" si="74"/>
        <v>0.03</v>
      </c>
      <c r="K541" s="4"/>
      <c r="L541" s="4"/>
      <c r="M541" s="4"/>
      <c r="N541" s="4"/>
      <c r="O541" s="4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2:27" ht="15.75" customHeight="1">
      <c r="B542" s="2"/>
      <c r="C542" s="4"/>
      <c r="D542" s="4"/>
      <c r="E542" s="4">
        <v>5</v>
      </c>
      <c r="F542" s="4">
        <v>0.8</v>
      </c>
      <c r="G542" s="4">
        <f>B4</f>
        <v>7.4999999999999997E-2</v>
      </c>
      <c r="H542" s="4">
        <f t="shared" si="73"/>
        <v>0.06</v>
      </c>
      <c r="I542" s="4">
        <v>0.5</v>
      </c>
      <c r="J542" s="4">
        <f t="shared" si="74"/>
        <v>0.03</v>
      </c>
      <c r="K542" s="4"/>
      <c r="L542" s="4"/>
      <c r="M542" s="4"/>
      <c r="N542" s="4"/>
      <c r="O542" s="4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2:27" ht="15.75" customHeight="1">
      <c r="B543" s="2"/>
      <c r="C543" s="4"/>
      <c r="D543" s="4"/>
      <c r="E543" s="4">
        <v>7</v>
      </c>
      <c r="F543" s="4">
        <v>0.75</v>
      </c>
      <c r="G543" s="4">
        <f>B5</f>
        <v>7.4999999999999997E-2</v>
      </c>
      <c r="H543" s="4">
        <f t="shared" si="73"/>
        <v>5.6249999999999994E-2</v>
      </c>
      <c r="I543" s="4">
        <v>0.5</v>
      </c>
      <c r="J543" s="4">
        <f t="shared" si="74"/>
        <v>2.8124999999999997E-2</v>
      </c>
      <c r="K543" s="4"/>
      <c r="L543" s="4"/>
      <c r="M543" s="4"/>
      <c r="N543" s="4"/>
      <c r="O543" s="4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2:27" ht="15.75" customHeight="1">
      <c r="B544" s="2"/>
      <c r="C544" s="4"/>
      <c r="D544" s="4"/>
      <c r="E544" s="4">
        <v>10</v>
      </c>
      <c r="F544" s="4">
        <v>0.6</v>
      </c>
      <c r="G544" s="4">
        <f>B6</f>
        <v>7.4999999999999997E-2</v>
      </c>
      <c r="H544" s="4">
        <f t="shared" si="73"/>
        <v>4.4999999999999998E-2</v>
      </c>
      <c r="I544" s="4">
        <v>0.5</v>
      </c>
      <c r="J544" s="4">
        <f t="shared" si="74"/>
        <v>2.2499999999999999E-2</v>
      </c>
      <c r="K544" s="4"/>
      <c r="L544" s="4"/>
      <c r="M544" s="4"/>
      <c r="N544" s="4"/>
      <c r="O544" s="4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2:27" ht="15.75" customHeight="1">
      <c r="B545" s="2"/>
      <c r="C545" s="4"/>
      <c r="D545" s="4"/>
      <c r="E545" s="4">
        <v>2</v>
      </c>
      <c r="F545" s="4">
        <v>0.6</v>
      </c>
      <c r="G545" s="4">
        <v>0</v>
      </c>
      <c r="H545" s="4">
        <f t="shared" si="73"/>
        <v>0</v>
      </c>
      <c r="I545" s="4">
        <v>0.5</v>
      </c>
      <c r="J545" s="4">
        <f t="shared" si="74"/>
        <v>0</v>
      </c>
      <c r="K545" s="4"/>
      <c r="L545" s="4"/>
      <c r="M545" s="4"/>
      <c r="N545" s="4"/>
      <c r="O545" s="4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2:27" ht="15.75" customHeight="1">
      <c r="B546" s="2"/>
      <c r="C546" s="4"/>
      <c r="D546" s="4"/>
      <c r="E546" s="4">
        <v>4</v>
      </c>
      <c r="F546" s="4">
        <v>0.75</v>
      </c>
      <c r="G546" s="4">
        <v>0</v>
      </c>
      <c r="H546" s="4">
        <f t="shared" si="73"/>
        <v>0</v>
      </c>
      <c r="I546" s="4">
        <v>0.5</v>
      </c>
      <c r="J546" s="4">
        <f t="shared" si="74"/>
        <v>0</v>
      </c>
      <c r="K546" s="4"/>
      <c r="L546" s="4"/>
      <c r="M546" s="4"/>
      <c r="N546" s="4"/>
      <c r="O546" s="4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2:27" ht="15.75" customHeight="1">
      <c r="B547" s="2"/>
      <c r="C547" s="4"/>
      <c r="D547" s="4"/>
      <c r="E547" s="4">
        <v>6</v>
      </c>
      <c r="F547" s="4">
        <v>0.6</v>
      </c>
      <c r="G547" s="4">
        <v>0</v>
      </c>
      <c r="H547" s="4">
        <f t="shared" si="73"/>
        <v>0</v>
      </c>
      <c r="I547" s="4">
        <v>0.5</v>
      </c>
      <c r="J547" s="4">
        <f t="shared" si="74"/>
        <v>0</v>
      </c>
      <c r="K547" s="4"/>
      <c r="L547" s="4"/>
      <c r="M547" s="4"/>
      <c r="N547" s="4"/>
      <c r="O547" s="4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2:27" ht="15.75" customHeight="1">
      <c r="B548" s="2"/>
      <c r="C548" s="4"/>
      <c r="D548" s="4"/>
      <c r="E548" s="4">
        <v>8</v>
      </c>
      <c r="F548" s="4">
        <v>0.8</v>
      </c>
      <c r="G548" s="4">
        <f>B2</f>
        <v>7.4999999999999997E-2</v>
      </c>
      <c r="H548" s="4">
        <f t="shared" si="73"/>
        <v>0.06</v>
      </c>
      <c r="I548" s="4">
        <v>3</v>
      </c>
      <c r="J548" s="4">
        <f t="shared" si="74"/>
        <v>0.18</v>
      </c>
      <c r="K548" s="4"/>
      <c r="L548" s="4"/>
      <c r="M548" s="4"/>
      <c r="N548" s="4"/>
      <c r="O548" s="4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2:27" ht="15.75" customHeight="1">
      <c r="B549" s="2"/>
      <c r="C549" s="4"/>
      <c r="D549" s="4"/>
      <c r="E549" s="4">
        <v>9</v>
      </c>
      <c r="F549" s="4">
        <v>0.75</v>
      </c>
      <c r="G549" s="4">
        <f>B3</f>
        <v>7.4999999999999997E-2</v>
      </c>
      <c r="H549" s="4">
        <f t="shared" si="73"/>
        <v>5.6249999999999994E-2</v>
      </c>
      <c r="I549" s="4">
        <v>0</v>
      </c>
      <c r="J549" s="4">
        <f t="shared" si="74"/>
        <v>0</v>
      </c>
      <c r="K549" s="4"/>
      <c r="L549" s="4"/>
      <c r="M549" s="4"/>
      <c r="N549" s="4"/>
      <c r="O549" s="4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2:27" ht="15.75" customHeight="1">
      <c r="B550" s="2"/>
      <c r="C550" s="4"/>
      <c r="D550" s="4"/>
      <c r="E550" s="4">
        <v>11</v>
      </c>
      <c r="F550" s="4">
        <v>0.8</v>
      </c>
      <c r="G550" s="4">
        <v>0</v>
      </c>
      <c r="H550" s="4">
        <f t="shared" si="73"/>
        <v>0</v>
      </c>
      <c r="I550" s="4">
        <v>0.5</v>
      </c>
      <c r="J550" s="4">
        <f t="shared" si="74"/>
        <v>0</v>
      </c>
      <c r="K550" s="4"/>
      <c r="L550" s="4"/>
      <c r="M550" s="4"/>
      <c r="N550" s="4"/>
      <c r="O550" s="4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2:27" ht="15.75" customHeight="1">
      <c r="B551" s="2"/>
      <c r="C551" s="4"/>
      <c r="D551" s="4"/>
      <c r="E551" s="4">
        <v>12</v>
      </c>
      <c r="F551" s="4">
        <v>0.75</v>
      </c>
      <c r="G551" s="4">
        <v>0</v>
      </c>
      <c r="H551" s="4">
        <f t="shared" si="73"/>
        <v>0</v>
      </c>
      <c r="I551" s="4">
        <v>0.5</v>
      </c>
      <c r="J551" s="4">
        <f t="shared" si="74"/>
        <v>0</v>
      </c>
      <c r="K551" s="4"/>
      <c r="L551" s="4"/>
      <c r="M551" s="4"/>
      <c r="N551" s="4"/>
      <c r="O551" s="4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2:27" ht="15.75" customHeight="1">
      <c r="B552" s="2"/>
      <c r="C552" s="4"/>
      <c r="D552" s="4"/>
      <c r="E552" s="4" t="s">
        <v>15</v>
      </c>
      <c r="F552" s="4"/>
      <c r="G552" s="4"/>
      <c r="H552" s="4">
        <f>A2</f>
        <v>0.1</v>
      </c>
      <c r="I552" s="4">
        <v>10</v>
      </c>
      <c r="J552" s="4">
        <f t="shared" si="74"/>
        <v>1</v>
      </c>
      <c r="K552" s="4"/>
      <c r="L552" s="4"/>
      <c r="M552" s="4"/>
      <c r="N552" s="4"/>
      <c r="O552" s="4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2:27" ht="15.75" customHeight="1">
      <c r="B553" s="2"/>
      <c r="C553" s="4"/>
      <c r="D553" s="4"/>
      <c r="E553" s="4" t="s">
        <v>15</v>
      </c>
      <c r="F553" s="4"/>
      <c r="G553" s="4"/>
      <c r="H553" s="4">
        <v>0</v>
      </c>
      <c r="I553" s="4">
        <v>0</v>
      </c>
      <c r="J553" s="4">
        <f t="shared" si="74"/>
        <v>0</v>
      </c>
      <c r="K553" s="4"/>
      <c r="L553" s="4"/>
      <c r="M553" s="4"/>
      <c r="N553" s="4"/>
      <c r="O553" s="4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2:27" ht="15.75" customHeight="1">
      <c r="B554" s="2"/>
      <c r="C554" s="4"/>
      <c r="D554" s="4"/>
      <c r="E554" s="4" t="s">
        <v>15</v>
      </c>
      <c r="F554" s="4"/>
      <c r="G554" s="4"/>
      <c r="H554" s="4">
        <v>0</v>
      </c>
      <c r="I554" s="4">
        <v>0</v>
      </c>
      <c r="J554" s="4">
        <f t="shared" si="74"/>
        <v>0</v>
      </c>
      <c r="K554" s="4"/>
      <c r="L554" s="4"/>
      <c r="M554" s="4"/>
      <c r="N554" s="4"/>
      <c r="O554" s="4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2:27" ht="15.75" customHeight="1">
      <c r="B555" s="2"/>
      <c r="C555" s="4"/>
      <c r="D555" s="4"/>
      <c r="E555" s="4" t="s">
        <v>15</v>
      </c>
      <c r="F555" s="4"/>
      <c r="G555" s="4"/>
      <c r="H555" s="4">
        <v>0</v>
      </c>
      <c r="I555" s="4">
        <v>0</v>
      </c>
      <c r="J555" s="4">
        <f t="shared" si="74"/>
        <v>0</v>
      </c>
      <c r="K555" s="4"/>
      <c r="L555" s="4"/>
      <c r="M555" s="4"/>
      <c r="N555" s="4"/>
      <c r="O555" s="4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2:27" ht="15.75" customHeight="1">
      <c r="B556" s="2"/>
      <c r="C556" s="4"/>
      <c r="D556" s="4"/>
      <c r="E556" s="4" t="s">
        <v>15</v>
      </c>
      <c r="F556" s="4"/>
      <c r="G556" s="4"/>
      <c r="H556" s="4">
        <v>0</v>
      </c>
      <c r="I556" s="4">
        <v>0</v>
      </c>
      <c r="J556" s="4">
        <f t="shared" si="74"/>
        <v>0</v>
      </c>
      <c r="K556" s="4"/>
      <c r="L556" s="4"/>
      <c r="M556" s="4"/>
      <c r="N556" s="4"/>
      <c r="O556" s="4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2:27" ht="15.75" customHeight="1">
      <c r="B557" s="2"/>
      <c r="C557" s="4"/>
      <c r="D557" s="4"/>
      <c r="E557" s="4" t="s">
        <v>15</v>
      </c>
      <c r="F557" s="4"/>
      <c r="G557" s="4"/>
      <c r="H557" s="4">
        <v>0</v>
      </c>
      <c r="I557" s="4">
        <v>0</v>
      </c>
      <c r="J557" s="4">
        <f t="shared" si="74"/>
        <v>0</v>
      </c>
      <c r="K557" s="4"/>
      <c r="L557" s="4"/>
      <c r="M557" s="4"/>
      <c r="N557" s="4"/>
      <c r="O557" s="4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2:27" ht="15.75" customHeight="1">
      <c r="B558" s="2"/>
      <c r="C558" s="4"/>
      <c r="D558" s="4"/>
      <c r="E558" s="4" t="s">
        <v>15</v>
      </c>
      <c r="F558" s="4"/>
      <c r="G558" s="4"/>
      <c r="H558" s="4">
        <v>0</v>
      </c>
      <c r="I558" s="4">
        <v>0</v>
      </c>
      <c r="J558" s="4">
        <f t="shared" si="74"/>
        <v>0</v>
      </c>
      <c r="K558" s="4"/>
      <c r="L558" s="4"/>
      <c r="M558" s="4"/>
      <c r="N558" s="4"/>
      <c r="O558" s="4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2:27" ht="15.75" customHeight="1">
      <c r="B559" s="2"/>
      <c r="C559" s="25"/>
      <c r="D559" s="25"/>
      <c r="E559" s="25" t="s">
        <v>14</v>
      </c>
      <c r="F559" s="25"/>
      <c r="G559" s="25"/>
      <c r="H559" s="25">
        <f>SUM(H540:H558)</f>
        <v>0.49374999999999991</v>
      </c>
      <c r="I559" s="25"/>
      <c r="J559" s="25">
        <f>SUM(J540:J558)</f>
        <v>1.3187500000000001</v>
      </c>
      <c r="K559" s="25">
        <f>J559/H559</f>
        <v>2.6708860759493676</v>
      </c>
      <c r="L559" s="25">
        <v>0.54500000000000004</v>
      </c>
      <c r="M559" s="25">
        <f>L559*J559</f>
        <v>0.71871875000000007</v>
      </c>
      <c r="N559" s="25">
        <f>H559*D540</f>
        <v>108.62499999999999</v>
      </c>
      <c r="O559" s="25">
        <f>J559*D540</f>
        <v>290.125</v>
      </c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2:27" ht="15.75" customHeight="1">
      <c r="B560" s="2"/>
      <c r="C560" s="3" t="s">
        <v>1</v>
      </c>
      <c r="D560" s="3" t="s">
        <v>2</v>
      </c>
      <c r="E560" s="3" t="s">
        <v>3</v>
      </c>
      <c r="F560" s="3" t="s">
        <v>4</v>
      </c>
      <c r="G560" s="3" t="s">
        <v>5</v>
      </c>
      <c r="H560" s="3" t="s">
        <v>6</v>
      </c>
      <c r="I560" s="3" t="s">
        <v>7</v>
      </c>
      <c r="J560" s="3" t="s">
        <v>8</v>
      </c>
      <c r="K560" s="3" t="s">
        <v>9</v>
      </c>
      <c r="L560" s="3" t="s">
        <v>10</v>
      </c>
      <c r="M560" s="3" t="s">
        <v>11</v>
      </c>
      <c r="N560" s="3" t="s">
        <v>12</v>
      </c>
      <c r="O560" s="3" t="s">
        <v>13</v>
      </c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2:27" ht="15.75" customHeight="1">
      <c r="B561" s="2"/>
      <c r="C561" s="4">
        <v>5</v>
      </c>
      <c r="D561" s="4">
        <v>200</v>
      </c>
      <c r="E561" s="4">
        <v>1</v>
      </c>
      <c r="F561" s="4">
        <v>0.75</v>
      </c>
      <c r="G561" s="4">
        <f>B2</f>
        <v>7.4999999999999997E-2</v>
      </c>
      <c r="H561" s="4">
        <f t="shared" ref="H561:H572" si="75">F561*G561</f>
        <v>5.6249999999999994E-2</v>
      </c>
      <c r="I561" s="4">
        <v>0.5</v>
      </c>
      <c r="J561" s="4">
        <f t="shared" ref="J561:J579" si="76">H561*I561</f>
        <v>2.8124999999999997E-2</v>
      </c>
      <c r="K561" s="4"/>
      <c r="L561" s="4"/>
      <c r="M561" s="4"/>
      <c r="N561" s="4"/>
      <c r="O561" s="4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2:27" ht="15.75" customHeight="1">
      <c r="B562" s="2"/>
      <c r="C562" s="4"/>
      <c r="D562" s="4"/>
      <c r="E562" s="4">
        <v>3</v>
      </c>
      <c r="F562" s="4">
        <v>0.8</v>
      </c>
      <c r="G562" s="4">
        <f>B3</f>
        <v>7.4999999999999997E-2</v>
      </c>
      <c r="H562" s="4">
        <f t="shared" si="75"/>
        <v>0.06</v>
      </c>
      <c r="I562" s="4">
        <v>0.5</v>
      </c>
      <c r="J562" s="4">
        <f t="shared" si="76"/>
        <v>0.03</v>
      </c>
      <c r="K562" s="4"/>
      <c r="L562" s="4"/>
      <c r="M562" s="4"/>
      <c r="N562" s="4"/>
      <c r="O562" s="4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2:27" ht="15.75" customHeight="1">
      <c r="B563" s="2"/>
      <c r="C563" s="4"/>
      <c r="D563" s="4"/>
      <c r="E563" s="4">
        <v>5</v>
      </c>
      <c r="F563" s="4">
        <v>0.8</v>
      </c>
      <c r="G563" s="4">
        <f>B4</f>
        <v>7.4999999999999997E-2</v>
      </c>
      <c r="H563" s="4">
        <f t="shared" si="75"/>
        <v>0.06</v>
      </c>
      <c r="I563" s="4">
        <v>0.5</v>
      </c>
      <c r="J563" s="4">
        <f t="shared" si="76"/>
        <v>0.03</v>
      </c>
      <c r="K563" s="4"/>
      <c r="L563" s="4"/>
      <c r="M563" s="4"/>
      <c r="N563" s="4"/>
      <c r="O563" s="4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2:27" ht="15.75" customHeight="1">
      <c r="B564" s="2"/>
      <c r="C564" s="4"/>
      <c r="D564" s="4"/>
      <c r="E564" s="4">
        <v>7</v>
      </c>
      <c r="F564" s="4">
        <v>0.75</v>
      </c>
      <c r="G564" s="4">
        <f>B5</f>
        <v>7.4999999999999997E-2</v>
      </c>
      <c r="H564" s="4">
        <f t="shared" si="75"/>
        <v>5.6249999999999994E-2</v>
      </c>
      <c r="I564" s="4">
        <v>0.5</v>
      </c>
      <c r="J564" s="4">
        <f t="shared" si="76"/>
        <v>2.8124999999999997E-2</v>
      </c>
      <c r="K564" s="4"/>
      <c r="L564" s="4"/>
      <c r="M564" s="4"/>
      <c r="N564" s="4"/>
      <c r="O564" s="4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2:27" ht="15.75" customHeight="1">
      <c r="B565" s="2"/>
      <c r="C565" s="4"/>
      <c r="D565" s="4"/>
      <c r="E565" s="4">
        <v>10</v>
      </c>
      <c r="F565" s="4">
        <v>0.6</v>
      </c>
      <c r="G565" s="4">
        <f>B6</f>
        <v>7.4999999999999997E-2</v>
      </c>
      <c r="H565" s="4">
        <f t="shared" si="75"/>
        <v>4.4999999999999998E-2</v>
      </c>
      <c r="I565" s="4">
        <v>0.5</v>
      </c>
      <c r="J565" s="4">
        <f t="shared" si="76"/>
        <v>2.2499999999999999E-2</v>
      </c>
      <c r="K565" s="4"/>
      <c r="L565" s="4"/>
      <c r="M565" s="4"/>
      <c r="N565" s="4"/>
      <c r="O565" s="4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2:27" ht="15.75" customHeight="1">
      <c r="B566" s="2"/>
      <c r="C566" s="4"/>
      <c r="D566" s="4"/>
      <c r="E566" s="4">
        <v>2</v>
      </c>
      <c r="F566" s="4">
        <v>0.6</v>
      </c>
      <c r="G566" s="4">
        <v>0</v>
      </c>
      <c r="H566" s="4">
        <f t="shared" si="75"/>
        <v>0</v>
      </c>
      <c r="I566" s="4">
        <v>0.5</v>
      </c>
      <c r="J566" s="4">
        <f t="shared" si="76"/>
        <v>0</v>
      </c>
      <c r="K566" s="4"/>
      <c r="L566" s="4"/>
      <c r="M566" s="4"/>
      <c r="N566" s="4"/>
      <c r="O566" s="4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2:27" ht="15.75" customHeight="1">
      <c r="B567" s="2"/>
      <c r="C567" s="4"/>
      <c r="D567" s="4"/>
      <c r="E567" s="4">
        <v>4</v>
      </c>
      <c r="F567" s="4">
        <v>0.75</v>
      </c>
      <c r="G567" s="4">
        <v>0</v>
      </c>
      <c r="H567" s="4">
        <f t="shared" si="75"/>
        <v>0</v>
      </c>
      <c r="I567" s="4">
        <v>0.5</v>
      </c>
      <c r="J567" s="4">
        <f t="shared" si="76"/>
        <v>0</v>
      </c>
      <c r="K567" s="4"/>
      <c r="L567" s="4"/>
      <c r="M567" s="4"/>
      <c r="N567" s="4"/>
      <c r="O567" s="4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2:27" ht="15.75" customHeight="1">
      <c r="B568" s="2"/>
      <c r="C568" s="4"/>
      <c r="D568" s="4"/>
      <c r="E568" s="4">
        <v>6</v>
      </c>
      <c r="F568" s="4">
        <v>0.6</v>
      </c>
      <c r="G568" s="4">
        <v>0</v>
      </c>
      <c r="H568" s="4">
        <f t="shared" si="75"/>
        <v>0</v>
      </c>
      <c r="I568" s="4">
        <v>0.5</v>
      </c>
      <c r="J568" s="4">
        <f t="shared" si="76"/>
        <v>0</v>
      </c>
      <c r="K568" s="4"/>
      <c r="L568" s="4"/>
      <c r="M568" s="4"/>
      <c r="N568" s="4"/>
      <c r="O568" s="4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2:27" ht="15.75" customHeight="1">
      <c r="B569" s="2"/>
      <c r="C569" s="4"/>
      <c r="D569" s="4"/>
      <c r="E569" s="4">
        <v>8</v>
      </c>
      <c r="F569" s="4">
        <v>0.8</v>
      </c>
      <c r="G569" s="4">
        <f>B2</f>
        <v>7.4999999999999997E-2</v>
      </c>
      <c r="H569" s="4">
        <f t="shared" si="75"/>
        <v>0.06</v>
      </c>
      <c r="I569" s="4">
        <v>0</v>
      </c>
      <c r="J569" s="4">
        <f t="shared" si="76"/>
        <v>0</v>
      </c>
      <c r="K569" s="4"/>
      <c r="L569" s="4"/>
      <c r="M569" s="4"/>
      <c r="N569" s="4"/>
      <c r="O569" s="4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2:27" ht="15.75" customHeight="1">
      <c r="B570" s="2"/>
      <c r="C570" s="4"/>
      <c r="D570" s="4"/>
      <c r="E570" s="4">
        <v>9</v>
      </c>
      <c r="F570" s="4">
        <v>0.75</v>
      </c>
      <c r="G570" s="4">
        <f>B3</f>
        <v>7.4999999999999997E-2</v>
      </c>
      <c r="H570" s="4">
        <f t="shared" si="75"/>
        <v>5.6249999999999994E-2</v>
      </c>
      <c r="I570" s="4">
        <v>3</v>
      </c>
      <c r="J570" s="4">
        <f t="shared" si="76"/>
        <v>0.16874999999999998</v>
      </c>
      <c r="K570" s="4"/>
      <c r="L570" s="4"/>
      <c r="M570" s="4"/>
      <c r="N570" s="4"/>
      <c r="O570" s="4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2:27" ht="15.75" customHeight="1">
      <c r="B571" s="2"/>
      <c r="C571" s="4"/>
      <c r="D571" s="4"/>
      <c r="E571" s="4">
        <v>11</v>
      </c>
      <c r="F571" s="4">
        <v>0.8</v>
      </c>
      <c r="G571" s="4">
        <v>0</v>
      </c>
      <c r="H571" s="4">
        <f t="shared" si="75"/>
        <v>0</v>
      </c>
      <c r="I571" s="4">
        <v>0.5</v>
      </c>
      <c r="J571" s="4">
        <f t="shared" si="76"/>
        <v>0</v>
      </c>
      <c r="K571" s="4"/>
      <c r="L571" s="4"/>
      <c r="M571" s="4"/>
      <c r="N571" s="4"/>
      <c r="O571" s="4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2:27" ht="15.75" customHeight="1">
      <c r="B572" s="2"/>
      <c r="C572" s="4"/>
      <c r="D572" s="4"/>
      <c r="E572" s="4">
        <v>12</v>
      </c>
      <c r="F572" s="4">
        <v>0.75</v>
      </c>
      <c r="G572" s="4">
        <v>0</v>
      </c>
      <c r="H572" s="4">
        <f t="shared" si="75"/>
        <v>0</v>
      </c>
      <c r="I572" s="4">
        <v>0.5</v>
      </c>
      <c r="J572" s="4">
        <f t="shared" si="76"/>
        <v>0</v>
      </c>
      <c r="K572" s="4"/>
      <c r="L572" s="4"/>
      <c r="M572" s="4"/>
      <c r="N572" s="4"/>
      <c r="O572" s="4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2:27" ht="15.75" customHeight="1">
      <c r="B573" s="2"/>
      <c r="C573" s="4"/>
      <c r="D573" s="4"/>
      <c r="E573" s="4" t="s">
        <v>15</v>
      </c>
      <c r="F573" s="4"/>
      <c r="G573" s="4"/>
      <c r="H573" s="4">
        <f>A2</f>
        <v>0.1</v>
      </c>
      <c r="I573" s="4">
        <v>10</v>
      </c>
      <c r="J573" s="4">
        <f t="shared" si="76"/>
        <v>1</v>
      </c>
      <c r="K573" s="4"/>
      <c r="L573" s="4"/>
      <c r="M573" s="4"/>
      <c r="N573" s="4"/>
      <c r="O573" s="4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2:27" ht="15.75" customHeight="1">
      <c r="B574" s="2"/>
      <c r="C574" s="4"/>
      <c r="D574" s="4"/>
      <c r="E574" s="4" t="s">
        <v>15</v>
      </c>
      <c r="F574" s="4"/>
      <c r="G574" s="4"/>
      <c r="H574" s="4">
        <v>0</v>
      </c>
      <c r="I574" s="4">
        <v>0</v>
      </c>
      <c r="J574" s="4">
        <f t="shared" si="76"/>
        <v>0</v>
      </c>
      <c r="K574" s="4"/>
      <c r="L574" s="4"/>
      <c r="M574" s="4"/>
      <c r="N574" s="4"/>
      <c r="O574" s="4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2:27" ht="15.75" customHeight="1">
      <c r="B575" s="2"/>
      <c r="C575" s="4"/>
      <c r="D575" s="4"/>
      <c r="E575" s="4" t="s">
        <v>15</v>
      </c>
      <c r="F575" s="4"/>
      <c r="G575" s="4"/>
      <c r="H575" s="4">
        <v>0</v>
      </c>
      <c r="I575" s="4">
        <v>0</v>
      </c>
      <c r="J575" s="4">
        <f t="shared" si="76"/>
        <v>0</v>
      </c>
      <c r="K575" s="4"/>
      <c r="L575" s="4"/>
      <c r="M575" s="4"/>
      <c r="N575" s="4"/>
      <c r="O575" s="4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2:27" ht="15.75" customHeight="1">
      <c r="B576" s="2"/>
      <c r="C576" s="4"/>
      <c r="D576" s="4"/>
      <c r="E576" s="4" t="s">
        <v>15</v>
      </c>
      <c r="F576" s="4"/>
      <c r="G576" s="4"/>
      <c r="H576" s="4">
        <v>0</v>
      </c>
      <c r="I576" s="4">
        <v>0</v>
      </c>
      <c r="J576" s="4">
        <f t="shared" si="76"/>
        <v>0</v>
      </c>
      <c r="K576" s="4"/>
      <c r="L576" s="4"/>
      <c r="M576" s="4"/>
      <c r="N576" s="4"/>
      <c r="O576" s="4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2:27" ht="15.75" customHeight="1">
      <c r="B577" s="2"/>
      <c r="C577" s="4"/>
      <c r="D577" s="4"/>
      <c r="E577" s="4" t="s">
        <v>15</v>
      </c>
      <c r="F577" s="4"/>
      <c r="G577" s="4"/>
      <c r="H577" s="4">
        <v>0</v>
      </c>
      <c r="I577" s="4">
        <v>0</v>
      </c>
      <c r="J577" s="4">
        <f t="shared" si="76"/>
        <v>0</v>
      </c>
      <c r="K577" s="4"/>
      <c r="L577" s="4"/>
      <c r="M577" s="4"/>
      <c r="N577" s="4"/>
      <c r="O577" s="4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2:27" ht="15.75" customHeight="1">
      <c r="B578" s="2"/>
      <c r="C578" s="4"/>
      <c r="D578" s="4"/>
      <c r="E578" s="4" t="s">
        <v>15</v>
      </c>
      <c r="F578" s="4"/>
      <c r="G578" s="4"/>
      <c r="H578" s="4">
        <v>0</v>
      </c>
      <c r="I578" s="4">
        <v>0</v>
      </c>
      <c r="J578" s="4">
        <f t="shared" si="76"/>
        <v>0</v>
      </c>
      <c r="K578" s="4"/>
      <c r="L578" s="4"/>
      <c r="M578" s="4"/>
      <c r="N578" s="4"/>
      <c r="O578" s="4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2:27" ht="15.75" customHeight="1">
      <c r="B579" s="2"/>
      <c r="C579" s="4"/>
      <c r="D579" s="4"/>
      <c r="E579" s="4" t="s">
        <v>15</v>
      </c>
      <c r="F579" s="4"/>
      <c r="G579" s="4"/>
      <c r="H579" s="4">
        <v>0</v>
      </c>
      <c r="I579" s="4">
        <v>0</v>
      </c>
      <c r="J579" s="4">
        <f t="shared" si="76"/>
        <v>0</v>
      </c>
      <c r="K579" s="4"/>
      <c r="L579" s="4"/>
      <c r="M579" s="4"/>
      <c r="N579" s="4"/>
      <c r="O579" s="4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2:27" ht="15.75" customHeight="1">
      <c r="B580" s="2"/>
      <c r="C580" s="25"/>
      <c r="D580" s="25"/>
      <c r="E580" s="25" t="s">
        <v>14</v>
      </c>
      <c r="F580" s="25"/>
      <c r="G580" s="25"/>
      <c r="H580" s="25">
        <f>SUM(H561:H579)</f>
        <v>0.49374999999999991</v>
      </c>
      <c r="I580" s="25"/>
      <c r="J580" s="25">
        <f>SUM(J561:J579)</f>
        <v>1.3075000000000001</v>
      </c>
      <c r="K580" s="25">
        <f>J580/H580</f>
        <v>2.6481012658227856</v>
      </c>
      <c r="L580" s="25">
        <v>0.5</v>
      </c>
      <c r="M580" s="25">
        <f>L580*J580</f>
        <v>0.65375000000000005</v>
      </c>
      <c r="N580" s="25">
        <f>H580*D561</f>
        <v>98.749999999999986</v>
      </c>
      <c r="O580" s="25">
        <f>J580*D561</f>
        <v>261.5</v>
      </c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2:27" ht="15.75" customHeight="1" thickBo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5" t="s">
        <v>16</v>
      </c>
      <c r="M581" s="5">
        <f>SUM(M477:M580)</f>
        <v>3.4734437500000008</v>
      </c>
      <c r="N581" s="5">
        <f>SUM(N477:N580)</f>
        <v>488.7</v>
      </c>
      <c r="O581" s="5">
        <f>SUM(O477:O580)</f>
        <v>1399.7249999999999</v>
      </c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2:27" ht="15.75" customHeight="1" thickBot="1">
      <c r="B582" s="2"/>
      <c r="C582" s="6">
        <f>SUM(D477:D580)</f>
        <v>1080</v>
      </c>
      <c r="D582" s="7" t="s">
        <v>17</v>
      </c>
      <c r="E582" s="8"/>
      <c r="F582" s="8"/>
      <c r="G582" s="8"/>
      <c r="H582" s="9"/>
      <c r="I582" s="2"/>
      <c r="J582" s="2"/>
      <c r="K582" s="14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2:27" ht="15.75" customHeight="1" thickBot="1">
      <c r="B583" s="2"/>
      <c r="C583" s="6">
        <f>C582*8760</f>
        <v>9460800</v>
      </c>
      <c r="D583" s="7" t="s">
        <v>18</v>
      </c>
      <c r="E583" s="8"/>
      <c r="F583" s="8"/>
      <c r="G583" s="8"/>
      <c r="H583" s="9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2:27" ht="15.75" customHeight="1" thickBot="1">
      <c r="B584" s="2"/>
      <c r="C584" s="6">
        <f>N581</f>
        <v>488.7</v>
      </c>
      <c r="D584" s="7" t="s">
        <v>19</v>
      </c>
      <c r="E584" s="8"/>
      <c r="F584" s="8"/>
      <c r="G584" s="8"/>
      <c r="H584" s="9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2:27" ht="15.75" customHeight="1" thickBot="1">
      <c r="B585" s="2"/>
      <c r="C585" s="6">
        <f>C584/C582</f>
        <v>0.45250000000000001</v>
      </c>
      <c r="D585" s="7" t="s">
        <v>20</v>
      </c>
      <c r="E585" s="8"/>
      <c r="F585" s="8"/>
      <c r="G585" s="8"/>
      <c r="H585" s="9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2:27" ht="15.75" customHeight="1" thickBot="1">
      <c r="B586" s="2"/>
      <c r="C586" s="6">
        <f>O581/C582</f>
        <v>1.2960416666666665</v>
      </c>
      <c r="D586" s="7" t="s">
        <v>21</v>
      </c>
      <c r="E586" s="8"/>
      <c r="F586" s="8"/>
      <c r="G586" s="8"/>
      <c r="H586" s="9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2:27" ht="15.75" customHeight="1" thickBot="1">
      <c r="B587" s="2"/>
      <c r="C587" s="6">
        <f>C586/C585</f>
        <v>2.8641804788213623</v>
      </c>
      <c r="D587" s="17" t="s">
        <v>22</v>
      </c>
      <c r="E587" s="18"/>
      <c r="F587" s="18"/>
      <c r="G587" s="18"/>
      <c r="H587" s="19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2:27" ht="15.75" customHeight="1" thickBot="1">
      <c r="B588" s="2"/>
      <c r="C588" s="6">
        <f>(C583-O581)/C583</f>
        <v>0.99985205003805178</v>
      </c>
      <c r="D588" s="21" t="s">
        <v>23</v>
      </c>
      <c r="E588" s="22"/>
      <c r="F588" s="22"/>
      <c r="G588" s="22"/>
      <c r="H588" s="23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2:27" ht="15.75" customHeight="1" thickBot="1">
      <c r="B589" s="2"/>
      <c r="C589" s="6">
        <f>1-C588</f>
        <v>1.4794996194822385E-4</v>
      </c>
      <c r="D589" s="7" t="s">
        <v>24</v>
      </c>
      <c r="E589" s="8"/>
      <c r="F589" s="8"/>
      <c r="G589" s="8"/>
      <c r="H589" s="9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2:27" ht="15.75" customHeight="1" thickBot="1">
      <c r="B590" s="2"/>
      <c r="C590" s="6">
        <f>M581*1000</f>
        <v>3473.4437500000008</v>
      </c>
      <c r="D590" s="7" t="s">
        <v>26</v>
      </c>
      <c r="E590" s="8"/>
      <c r="F590" s="8"/>
      <c r="G590" s="8"/>
      <c r="H590" s="9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2:27" ht="15.75" customHeight="1" thickBot="1">
      <c r="B591" s="2"/>
      <c r="C591" s="6">
        <f>C590/C582</f>
        <v>3.2161516203703711</v>
      </c>
      <c r="D591" s="10" t="s">
        <v>27</v>
      </c>
      <c r="E591" s="11"/>
      <c r="F591" s="11"/>
      <c r="G591" s="11"/>
      <c r="H591" s="1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2:27" ht="15.75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2:27" ht="15.75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2:27" ht="38.25" customHeight="1">
      <c r="B594" s="1"/>
      <c r="C594" s="2"/>
      <c r="D594" s="2"/>
      <c r="E594" s="2"/>
      <c r="F594" s="2"/>
      <c r="G594" s="2"/>
      <c r="H594" s="2"/>
      <c r="I594" s="1" t="s">
        <v>31</v>
      </c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2:27" ht="15.75" customHeight="1">
      <c r="B595" s="2"/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3" t="s">
        <v>8</v>
      </c>
      <c r="K595" s="3" t="s">
        <v>9</v>
      </c>
      <c r="L595" s="3" t="s">
        <v>10</v>
      </c>
      <c r="M595" s="3" t="s">
        <v>11</v>
      </c>
      <c r="N595" s="3" t="s">
        <v>12</v>
      </c>
      <c r="O595" s="3" t="s">
        <v>13</v>
      </c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2:27" ht="15.75" customHeight="1">
      <c r="B596" s="2"/>
      <c r="C596" s="13">
        <v>1</v>
      </c>
      <c r="D596" s="13">
        <v>220</v>
      </c>
      <c r="E596" s="13">
        <v>1</v>
      </c>
      <c r="F596" s="13">
        <v>0.75</v>
      </c>
      <c r="G596" s="13">
        <f t="shared" ref="G596:G607" si="77">B2</f>
        <v>7.4999999999999997E-2</v>
      </c>
      <c r="H596" s="13">
        <f t="shared" ref="H596:H607" si="78">F596*G596</f>
        <v>5.6249999999999994E-2</v>
      </c>
      <c r="I596" s="13">
        <v>3</v>
      </c>
      <c r="J596" s="13">
        <f t="shared" ref="J596:J614" si="79">H596*I596</f>
        <v>0.16874999999999998</v>
      </c>
      <c r="K596" s="13"/>
      <c r="L596" s="13"/>
      <c r="M596" s="13"/>
      <c r="N596" s="13"/>
      <c r="O596" s="13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2:27" ht="15.75" customHeight="1">
      <c r="B597" s="2"/>
      <c r="C597" s="13"/>
      <c r="D597" s="13"/>
      <c r="E597" s="13">
        <v>3</v>
      </c>
      <c r="F597" s="13">
        <v>0.8</v>
      </c>
      <c r="G597" s="13">
        <f t="shared" si="77"/>
        <v>7.4999999999999997E-2</v>
      </c>
      <c r="H597" s="13">
        <f t="shared" si="78"/>
        <v>0.06</v>
      </c>
      <c r="I597" s="13">
        <v>0.5</v>
      </c>
      <c r="J597" s="13">
        <f t="shared" si="79"/>
        <v>0.03</v>
      </c>
      <c r="K597" s="13"/>
      <c r="L597" s="13"/>
      <c r="M597" s="13"/>
      <c r="N597" s="13"/>
      <c r="O597" s="13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2:27" ht="15.75" customHeight="1">
      <c r="B598" s="2"/>
      <c r="C598" s="13"/>
      <c r="D598" s="13"/>
      <c r="E598" s="13">
        <v>5</v>
      </c>
      <c r="F598" s="13">
        <v>0.8</v>
      </c>
      <c r="G598" s="13">
        <f t="shared" si="77"/>
        <v>7.4999999999999997E-2</v>
      </c>
      <c r="H598" s="13">
        <f t="shared" si="78"/>
        <v>0.06</v>
      </c>
      <c r="I598" s="13">
        <v>0.5</v>
      </c>
      <c r="J598" s="13">
        <f t="shared" si="79"/>
        <v>0.03</v>
      </c>
      <c r="K598" s="13"/>
      <c r="L598" s="13"/>
      <c r="M598" s="13"/>
      <c r="N598" s="13"/>
      <c r="O598" s="13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2:27" ht="15.75" customHeight="1">
      <c r="B599" s="2"/>
      <c r="C599" s="13"/>
      <c r="D599" s="13"/>
      <c r="E599" s="13">
        <v>7</v>
      </c>
      <c r="F599" s="13">
        <v>0.75</v>
      </c>
      <c r="G599" s="13">
        <f t="shared" si="77"/>
        <v>7.4999999999999997E-2</v>
      </c>
      <c r="H599" s="13">
        <f t="shared" si="78"/>
        <v>5.6249999999999994E-2</v>
      </c>
      <c r="I599" s="13">
        <v>0.5</v>
      </c>
      <c r="J599" s="13">
        <f t="shared" si="79"/>
        <v>2.8124999999999997E-2</v>
      </c>
      <c r="K599" s="13"/>
      <c r="L599" s="13"/>
      <c r="M599" s="13"/>
      <c r="N599" s="13"/>
      <c r="O599" s="13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2:27" ht="15.75" customHeight="1">
      <c r="B600" s="2"/>
      <c r="C600" s="13"/>
      <c r="D600" s="13"/>
      <c r="E600" s="13">
        <v>10</v>
      </c>
      <c r="F600" s="13">
        <v>0.6</v>
      </c>
      <c r="G600" s="13">
        <f t="shared" si="77"/>
        <v>7.4999999999999997E-2</v>
      </c>
      <c r="H600" s="13">
        <f t="shared" si="78"/>
        <v>4.4999999999999998E-2</v>
      </c>
      <c r="I600" s="13">
        <v>0.5</v>
      </c>
      <c r="J600" s="13">
        <f t="shared" si="79"/>
        <v>2.2499999999999999E-2</v>
      </c>
      <c r="K600" s="13"/>
      <c r="L600" s="13"/>
      <c r="M600" s="13"/>
      <c r="N600" s="13"/>
      <c r="O600" s="13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2:27" ht="15.75" customHeight="1">
      <c r="B601" s="2"/>
      <c r="C601" s="13"/>
      <c r="D601" s="13"/>
      <c r="E601" s="13">
        <v>2</v>
      </c>
      <c r="F601" s="13">
        <v>0.6</v>
      </c>
      <c r="G601" s="13">
        <f t="shared" si="77"/>
        <v>7.4999999999999997E-2</v>
      </c>
      <c r="H601" s="13">
        <f t="shared" si="78"/>
        <v>4.4999999999999998E-2</v>
      </c>
      <c r="I601" s="13">
        <v>3</v>
      </c>
      <c r="J601" s="13">
        <f t="shared" si="79"/>
        <v>0.13500000000000001</v>
      </c>
      <c r="K601" s="13"/>
      <c r="L601" s="13"/>
      <c r="M601" s="13"/>
      <c r="N601" s="13"/>
      <c r="O601" s="13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2:27" ht="15.75" customHeight="1">
      <c r="B602" s="2"/>
      <c r="C602" s="13"/>
      <c r="D602" s="13"/>
      <c r="E602" s="13">
        <v>4</v>
      </c>
      <c r="F602" s="13">
        <v>0.75</v>
      </c>
      <c r="G602" s="13">
        <f t="shared" si="77"/>
        <v>7.4999999999999997E-2</v>
      </c>
      <c r="H602" s="13">
        <f t="shared" si="78"/>
        <v>5.6249999999999994E-2</v>
      </c>
      <c r="I602" s="13">
        <v>0.5</v>
      </c>
      <c r="J602" s="13">
        <f t="shared" si="79"/>
        <v>2.8124999999999997E-2</v>
      </c>
      <c r="K602" s="13"/>
      <c r="L602" s="13"/>
      <c r="M602" s="13"/>
      <c r="N602" s="13"/>
      <c r="O602" s="13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2:27" ht="15.75" customHeight="1">
      <c r="B603" s="2"/>
      <c r="C603" s="13"/>
      <c r="D603" s="13"/>
      <c r="E603" s="13">
        <v>6</v>
      </c>
      <c r="F603" s="13">
        <v>0.6</v>
      </c>
      <c r="G603" s="13">
        <f t="shared" si="77"/>
        <v>7.4999999999999997E-2</v>
      </c>
      <c r="H603" s="13">
        <f t="shared" si="78"/>
        <v>4.4999999999999998E-2</v>
      </c>
      <c r="I603" s="13">
        <v>0.5</v>
      </c>
      <c r="J603" s="13">
        <f t="shared" si="79"/>
        <v>2.2499999999999999E-2</v>
      </c>
      <c r="K603" s="13"/>
      <c r="L603" s="13"/>
      <c r="M603" s="13"/>
      <c r="N603" s="13"/>
      <c r="O603" s="13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2:27" ht="15.75" customHeight="1">
      <c r="B604" s="2"/>
      <c r="C604" s="13"/>
      <c r="D604" s="13"/>
      <c r="E604" s="13">
        <v>8</v>
      </c>
      <c r="F604" s="13">
        <v>0.8</v>
      </c>
      <c r="G604" s="13">
        <f t="shared" si="77"/>
        <v>7.4999999999999997E-2</v>
      </c>
      <c r="H604" s="13">
        <f t="shared" si="78"/>
        <v>0.06</v>
      </c>
      <c r="I604" s="13">
        <v>0.5</v>
      </c>
      <c r="J604" s="13">
        <f t="shared" si="79"/>
        <v>0.03</v>
      </c>
      <c r="K604" s="13"/>
      <c r="L604" s="13"/>
      <c r="M604" s="13"/>
      <c r="N604" s="13"/>
      <c r="O604" s="13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2:27" ht="15.75" customHeight="1">
      <c r="B605" s="2"/>
      <c r="C605" s="13"/>
      <c r="D605" s="13"/>
      <c r="E605" s="13">
        <v>9</v>
      </c>
      <c r="F605" s="13">
        <v>0.75</v>
      </c>
      <c r="G605" s="13">
        <f t="shared" si="77"/>
        <v>7.4999999999999997E-2</v>
      </c>
      <c r="H605" s="13">
        <f t="shared" si="78"/>
        <v>5.6249999999999994E-2</v>
      </c>
      <c r="I605" s="13">
        <v>0.5</v>
      </c>
      <c r="J605" s="13">
        <f t="shared" si="79"/>
        <v>2.8124999999999997E-2</v>
      </c>
      <c r="K605" s="13"/>
      <c r="L605" s="13"/>
      <c r="M605" s="13"/>
      <c r="N605" s="13"/>
      <c r="O605" s="13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2:27" ht="15.75" customHeight="1">
      <c r="B606" s="2"/>
      <c r="C606" s="13"/>
      <c r="D606" s="13"/>
      <c r="E606" s="13">
        <v>11</v>
      </c>
      <c r="F606" s="13">
        <v>0.8</v>
      </c>
      <c r="G606" s="13">
        <f t="shared" si="77"/>
        <v>7.4999999999999997E-2</v>
      </c>
      <c r="H606" s="13">
        <f t="shared" si="78"/>
        <v>0.06</v>
      </c>
      <c r="I606" s="13">
        <v>0.5</v>
      </c>
      <c r="J606" s="13">
        <f t="shared" si="79"/>
        <v>0.03</v>
      </c>
      <c r="K606" s="13"/>
      <c r="L606" s="13"/>
      <c r="M606" s="13"/>
      <c r="N606" s="13"/>
      <c r="O606" s="13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2:27" ht="15.75" customHeight="1">
      <c r="B607" s="2"/>
      <c r="C607" s="13"/>
      <c r="D607" s="13"/>
      <c r="E607" s="13">
        <v>12</v>
      </c>
      <c r="F607" s="13">
        <v>0.75</v>
      </c>
      <c r="G607" s="13">
        <f t="shared" si="77"/>
        <v>7.4999999999999997E-2</v>
      </c>
      <c r="H607" s="13">
        <f t="shared" si="78"/>
        <v>5.6249999999999994E-2</v>
      </c>
      <c r="I607" s="13">
        <v>0.5</v>
      </c>
      <c r="J607" s="13">
        <f t="shared" si="79"/>
        <v>2.8124999999999997E-2</v>
      </c>
      <c r="K607" s="13"/>
      <c r="L607" s="13"/>
      <c r="M607" s="13"/>
      <c r="N607" s="13"/>
      <c r="O607" s="13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2:27" ht="15.75" customHeight="1">
      <c r="B608" s="2"/>
      <c r="C608" s="13"/>
      <c r="D608" s="13"/>
      <c r="E608" s="13" t="s">
        <v>15</v>
      </c>
      <c r="F608" s="13"/>
      <c r="G608" s="13"/>
      <c r="H608" s="13">
        <f t="shared" ref="H608:H614" si="80">A2</f>
        <v>0.1</v>
      </c>
      <c r="I608" s="13">
        <v>10</v>
      </c>
      <c r="J608" s="13">
        <f t="shared" si="79"/>
        <v>1</v>
      </c>
      <c r="K608" s="13"/>
      <c r="L608" s="13"/>
      <c r="M608" s="13"/>
      <c r="N608" s="13"/>
      <c r="O608" s="13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2:27" ht="15.75" customHeight="1">
      <c r="B609" s="2"/>
      <c r="C609" s="13"/>
      <c r="D609" s="13"/>
      <c r="E609" s="13" t="s">
        <v>15</v>
      </c>
      <c r="F609" s="13"/>
      <c r="G609" s="13"/>
      <c r="H609" s="13">
        <f t="shared" si="80"/>
        <v>0.1</v>
      </c>
      <c r="I609" s="13">
        <v>0.5</v>
      </c>
      <c r="J609" s="13">
        <f t="shared" si="79"/>
        <v>0.05</v>
      </c>
      <c r="K609" s="13"/>
      <c r="L609" s="13"/>
      <c r="M609" s="13"/>
      <c r="N609" s="13"/>
      <c r="O609" s="13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2:27" ht="15.75" customHeight="1">
      <c r="B610" s="2"/>
      <c r="C610" s="13"/>
      <c r="D610" s="13"/>
      <c r="E610" s="13" t="s">
        <v>15</v>
      </c>
      <c r="F610" s="13"/>
      <c r="G610" s="13"/>
      <c r="H610" s="13">
        <f t="shared" si="80"/>
        <v>0.1</v>
      </c>
      <c r="I610" s="13">
        <v>0.5</v>
      </c>
      <c r="J610" s="13">
        <f t="shared" si="79"/>
        <v>0.05</v>
      </c>
      <c r="K610" s="13"/>
      <c r="L610" s="13"/>
      <c r="M610" s="13"/>
      <c r="N610" s="13"/>
      <c r="O610" s="13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2:27" ht="15.75" customHeight="1">
      <c r="B611" s="2"/>
      <c r="C611" s="13"/>
      <c r="D611" s="13"/>
      <c r="E611" s="13" t="s">
        <v>15</v>
      </c>
      <c r="F611" s="13"/>
      <c r="G611" s="13"/>
      <c r="H611" s="13">
        <f t="shared" si="80"/>
        <v>0.1</v>
      </c>
      <c r="I611" s="13">
        <v>0.5</v>
      </c>
      <c r="J611" s="13">
        <f t="shared" si="79"/>
        <v>0.05</v>
      </c>
      <c r="K611" s="13"/>
      <c r="L611" s="13"/>
      <c r="M611" s="13"/>
      <c r="N611" s="13"/>
      <c r="O611" s="13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2:27" ht="15.75" customHeight="1">
      <c r="B612" s="2"/>
      <c r="C612" s="13"/>
      <c r="D612" s="13"/>
      <c r="E612" s="13" t="s">
        <v>15</v>
      </c>
      <c r="F612" s="13"/>
      <c r="G612" s="13"/>
      <c r="H612" s="13">
        <f t="shared" si="80"/>
        <v>0.1</v>
      </c>
      <c r="I612" s="13">
        <v>0.5</v>
      </c>
      <c r="J612" s="13">
        <f t="shared" si="79"/>
        <v>0.05</v>
      </c>
      <c r="K612" s="13"/>
      <c r="L612" s="13"/>
      <c r="M612" s="13"/>
      <c r="N612" s="13"/>
      <c r="O612" s="13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2:27" ht="15.75" customHeight="1">
      <c r="B613" s="2"/>
      <c r="C613" s="13"/>
      <c r="D613" s="13"/>
      <c r="E613" s="13" t="s">
        <v>15</v>
      </c>
      <c r="F613" s="13"/>
      <c r="G613" s="13"/>
      <c r="H613" s="13">
        <f t="shared" si="80"/>
        <v>0.1</v>
      </c>
      <c r="I613" s="13">
        <v>0.5</v>
      </c>
      <c r="J613" s="13">
        <f t="shared" si="79"/>
        <v>0.05</v>
      </c>
      <c r="K613" s="13"/>
      <c r="L613" s="13"/>
      <c r="M613" s="13"/>
      <c r="N613" s="13"/>
      <c r="O613" s="13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2:27" ht="15.75" customHeight="1">
      <c r="B614" s="2"/>
      <c r="C614" s="13"/>
      <c r="D614" s="13"/>
      <c r="E614" s="13" t="s">
        <v>15</v>
      </c>
      <c r="F614" s="13"/>
      <c r="G614" s="13"/>
      <c r="H614" s="13">
        <f t="shared" si="80"/>
        <v>0.1</v>
      </c>
      <c r="I614" s="13">
        <v>0.5</v>
      </c>
      <c r="J614" s="13">
        <f t="shared" si="79"/>
        <v>0.05</v>
      </c>
      <c r="K614" s="13"/>
      <c r="L614" s="13"/>
      <c r="M614" s="13"/>
      <c r="N614" s="13"/>
      <c r="O614" s="13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2:27" ht="15.75" customHeight="1">
      <c r="B615" s="2"/>
      <c r="C615" s="5"/>
      <c r="D615" s="5"/>
      <c r="E615" s="5" t="s">
        <v>14</v>
      </c>
      <c r="F615" s="5"/>
      <c r="G615" s="5"/>
      <c r="H615" s="5">
        <f>SUM(H596:H614)</f>
        <v>1.3562500000000002</v>
      </c>
      <c r="I615" s="5"/>
      <c r="J615" s="5">
        <f>SUM(J596:J614)</f>
        <v>1.8812500000000001</v>
      </c>
      <c r="K615" s="5">
        <f>J615/H615</f>
        <v>1.3870967741935483</v>
      </c>
      <c r="L615" s="5">
        <v>0.54500000000000004</v>
      </c>
      <c r="M615" s="5">
        <f>L615*J615</f>
        <v>1.0252812500000001</v>
      </c>
      <c r="N615" s="5">
        <f>H615*D596</f>
        <v>298.37500000000006</v>
      </c>
      <c r="O615" s="5">
        <f>J615*D596</f>
        <v>413.875</v>
      </c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2:27" ht="15.75" customHeight="1">
      <c r="B616" s="2"/>
      <c r="C616" s="27" t="s">
        <v>1</v>
      </c>
      <c r="D616" s="27" t="s">
        <v>2</v>
      </c>
      <c r="E616" s="27" t="s">
        <v>3</v>
      </c>
      <c r="F616" s="27" t="s">
        <v>4</v>
      </c>
      <c r="G616" s="27" t="s">
        <v>5</v>
      </c>
      <c r="H616" s="27" t="s">
        <v>6</v>
      </c>
      <c r="I616" s="27" t="s">
        <v>7</v>
      </c>
      <c r="J616" s="27" t="s">
        <v>8</v>
      </c>
      <c r="K616" s="27" t="s">
        <v>9</v>
      </c>
      <c r="L616" s="27" t="s">
        <v>10</v>
      </c>
      <c r="M616" s="27" t="s">
        <v>11</v>
      </c>
      <c r="N616" s="27" t="s">
        <v>12</v>
      </c>
      <c r="O616" s="27" t="s">
        <v>13</v>
      </c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2:27" ht="15.75" customHeight="1">
      <c r="B617" s="2"/>
      <c r="C617" s="13">
        <v>2</v>
      </c>
      <c r="D617" s="13">
        <v>220</v>
      </c>
      <c r="E617" s="13">
        <v>1</v>
      </c>
      <c r="F617" s="13">
        <v>0.75</v>
      </c>
      <c r="G617" s="13">
        <f t="shared" ref="G617:G628" si="81">B2</f>
        <v>7.4999999999999997E-2</v>
      </c>
      <c r="H617" s="13">
        <f t="shared" ref="H617:H628" si="82">F617*G617</f>
        <v>5.6249999999999994E-2</v>
      </c>
      <c r="I617" s="13">
        <v>3</v>
      </c>
      <c r="J617" s="13">
        <f t="shared" ref="J617:J635" si="83">H617*I617</f>
        <v>0.16874999999999998</v>
      </c>
      <c r="K617" s="13"/>
      <c r="L617" s="13"/>
      <c r="M617" s="13"/>
      <c r="N617" s="13"/>
      <c r="O617" s="13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2:27" ht="15.75" customHeight="1">
      <c r="B618" s="2"/>
      <c r="C618" s="13"/>
      <c r="D618" s="13"/>
      <c r="E618" s="13">
        <v>3</v>
      </c>
      <c r="F618" s="13">
        <v>0.8</v>
      </c>
      <c r="G618" s="13">
        <f t="shared" si="81"/>
        <v>7.4999999999999997E-2</v>
      </c>
      <c r="H618" s="13">
        <f t="shared" si="82"/>
        <v>0.06</v>
      </c>
      <c r="I618" s="13">
        <v>3</v>
      </c>
      <c r="J618" s="13">
        <f t="shared" si="83"/>
        <v>0.18</v>
      </c>
      <c r="K618" s="13"/>
      <c r="L618" s="13"/>
      <c r="M618" s="13"/>
      <c r="N618" s="13"/>
      <c r="O618" s="13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2:27" ht="15.75" customHeight="1">
      <c r="B619" s="2"/>
      <c r="C619" s="13"/>
      <c r="D619" s="13"/>
      <c r="E619" s="13">
        <v>5</v>
      </c>
      <c r="F619" s="13">
        <v>0.8</v>
      </c>
      <c r="G619" s="13">
        <f t="shared" si="81"/>
        <v>7.4999999999999997E-2</v>
      </c>
      <c r="H619" s="13">
        <f t="shared" si="82"/>
        <v>0.06</v>
      </c>
      <c r="I619" s="13">
        <v>0.5</v>
      </c>
      <c r="J619" s="13">
        <f t="shared" si="83"/>
        <v>0.03</v>
      </c>
      <c r="K619" s="13"/>
      <c r="L619" s="13"/>
      <c r="M619" s="13"/>
      <c r="N619" s="13"/>
      <c r="O619" s="13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2:27" ht="15.75" customHeight="1">
      <c r="B620" s="2"/>
      <c r="C620" s="13"/>
      <c r="D620" s="13"/>
      <c r="E620" s="13">
        <v>7</v>
      </c>
      <c r="F620" s="13">
        <v>0.75</v>
      </c>
      <c r="G620" s="13">
        <f t="shared" si="81"/>
        <v>7.4999999999999997E-2</v>
      </c>
      <c r="H620" s="13">
        <f t="shared" si="82"/>
        <v>5.6249999999999994E-2</v>
      </c>
      <c r="I620" s="13">
        <v>0.5</v>
      </c>
      <c r="J620" s="13">
        <f t="shared" si="83"/>
        <v>2.8124999999999997E-2</v>
      </c>
      <c r="K620" s="13"/>
      <c r="L620" s="13"/>
      <c r="M620" s="13"/>
      <c r="N620" s="13"/>
      <c r="O620" s="13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2:27" ht="15.75" customHeight="1">
      <c r="B621" s="2"/>
      <c r="C621" s="13"/>
      <c r="D621" s="13"/>
      <c r="E621" s="13">
        <v>10</v>
      </c>
      <c r="F621" s="13">
        <v>0.6</v>
      </c>
      <c r="G621" s="13">
        <f t="shared" si="81"/>
        <v>7.4999999999999997E-2</v>
      </c>
      <c r="H621" s="13">
        <f t="shared" si="82"/>
        <v>4.4999999999999998E-2</v>
      </c>
      <c r="I621" s="13">
        <v>0.5</v>
      </c>
      <c r="J621" s="13">
        <f t="shared" si="83"/>
        <v>2.2499999999999999E-2</v>
      </c>
      <c r="K621" s="13"/>
      <c r="L621" s="13"/>
      <c r="M621" s="13"/>
      <c r="N621" s="13"/>
      <c r="O621" s="13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2:27" ht="15.75" customHeight="1">
      <c r="B622" s="2"/>
      <c r="C622" s="13"/>
      <c r="D622" s="13"/>
      <c r="E622" s="13">
        <v>2</v>
      </c>
      <c r="F622" s="13">
        <v>0.6</v>
      </c>
      <c r="G622" s="13">
        <f t="shared" si="81"/>
        <v>7.4999999999999997E-2</v>
      </c>
      <c r="H622" s="13">
        <f t="shared" si="82"/>
        <v>4.4999999999999998E-2</v>
      </c>
      <c r="I622" s="13">
        <v>3</v>
      </c>
      <c r="J622" s="13">
        <f t="shared" si="83"/>
        <v>0.13500000000000001</v>
      </c>
      <c r="K622" s="13"/>
      <c r="L622" s="13"/>
      <c r="M622" s="13"/>
      <c r="N622" s="13"/>
      <c r="O622" s="13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2:27" ht="15.75" customHeight="1">
      <c r="B623" s="2"/>
      <c r="C623" s="13"/>
      <c r="D623" s="13"/>
      <c r="E623" s="13">
        <v>4</v>
      </c>
      <c r="F623" s="13">
        <v>0.75</v>
      </c>
      <c r="G623" s="13">
        <f t="shared" si="81"/>
        <v>7.4999999999999997E-2</v>
      </c>
      <c r="H623" s="13">
        <f t="shared" si="82"/>
        <v>5.6249999999999994E-2</v>
      </c>
      <c r="I623" s="13">
        <v>3</v>
      </c>
      <c r="J623" s="13">
        <f t="shared" si="83"/>
        <v>0.16874999999999998</v>
      </c>
      <c r="K623" s="13"/>
      <c r="L623" s="13"/>
      <c r="M623" s="13"/>
      <c r="N623" s="13"/>
      <c r="O623" s="13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2:27" ht="15.75" customHeight="1">
      <c r="B624" s="2"/>
      <c r="C624" s="13"/>
      <c r="D624" s="13"/>
      <c r="E624" s="13">
        <v>6</v>
      </c>
      <c r="F624" s="13">
        <v>0.6</v>
      </c>
      <c r="G624" s="13">
        <f t="shared" si="81"/>
        <v>7.4999999999999997E-2</v>
      </c>
      <c r="H624" s="13">
        <f t="shared" si="82"/>
        <v>4.4999999999999998E-2</v>
      </c>
      <c r="I624" s="13">
        <v>0.5</v>
      </c>
      <c r="J624" s="13">
        <f t="shared" si="83"/>
        <v>2.2499999999999999E-2</v>
      </c>
      <c r="K624" s="13"/>
      <c r="L624" s="13"/>
      <c r="M624" s="13"/>
      <c r="N624" s="13"/>
      <c r="O624" s="13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2:27" ht="15.75" customHeight="1">
      <c r="B625" s="2"/>
      <c r="C625" s="13"/>
      <c r="D625" s="13"/>
      <c r="E625" s="13">
        <v>8</v>
      </c>
      <c r="F625" s="13">
        <v>0.8</v>
      </c>
      <c r="G625" s="13">
        <f t="shared" si="81"/>
        <v>7.4999999999999997E-2</v>
      </c>
      <c r="H625" s="13">
        <f t="shared" si="82"/>
        <v>0.06</v>
      </c>
      <c r="I625" s="13">
        <v>0.5</v>
      </c>
      <c r="J625" s="13">
        <f t="shared" si="83"/>
        <v>0.03</v>
      </c>
      <c r="K625" s="13"/>
      <c r="L625" s="13"/>
      <c r="M625" s="13"/>
      <c r="N625" s="13"/>
      <c r="O625" s="13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2:27" ht="15.75" customHeight="1">
      <c r="B626" s="2"/>
      <c r="C626" s="13"/>
      <c r="D626" s="13"/>
      <c r="E626" s="13">
        <v>9</v>
      </c>
      <c r="F626" s="13">
        <v>0.75</v>
      </c>
      <c r="G626" s="13">
        <f t="shared" si="81"/>
        <v>7.4999999999999997E-2</v>
      </c>
      <c r="H626" s="13">
        <f t="shared" si="82"/>
        <v>5.6249999999999994E-2</v>
      </c>
      <c r="I626" s="13">
        <v>0.5</v>
      </c>
      <c r="J626" s="13">
        <f t="shared" si="83"/>
        <v>2.8124999999999997E-2</v>
      </c>
      <c r="K626" s="13"/>
      <c r="L626" s="13"/>
      <c r="M626" s="13"/>
      <c r="N626" s="13"/>
      <c r="O626" s="13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2:27" ht="15.75" customHeight="1">
      <c r="B627" s="2"/>
      <c r="C627" s="13"/>
      <c r="D627" s="13"/>
      <c r="E627" s="13">
        <v>11</v>
      </c>
      <c r="F627" s="13">
        <v>0.8</v>
      </c>
      <c r="G627" s="13">
        <f t="shared" si="81"/>
        <v>7.4999999999999997E-2</v>
      </c>
      <c r="H627" s="13">
        <f t="shared" si="82"/>
        <v>0.06</v>
      </c>
      <c r="I627" s="13">
        <v>0.5</v>
      </c>
      <c r="J627" s="13">
        <f t="shared" si="83"/>
        <v>0.03</v>
      </c>
      <c r="K627" s="13"/>
      <c r="L627" s="13"/>
      <c r="M627" s="13"/>
      <c r="N627" s="13"/>
      <c r="O627" s="13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2:27" ht="15.75" customHeight="1">
      <c r="B628" s="2"/>
      <c r="C628" s="13"/>
      <c r="D628" s="13"/>
      <c r="E628" s="13">
        <v>12</v>
      </c>
      <c r="F628" s="13">
        <v>0.75</v>
      </c>
      <c r="G628" s="13">
        <f t="shared" si="81"/>
        <v>7.4999999999999997E-2</v>
      </c>
      <c r="H628" s="13">
        <f t="shared" si="82"/>
        <v>5.6249999999999994E-2</v>
      </c>
      <c r="I628" s="13">
        <v>0.5</v>
      </c>
      <c r="J628" s="13">
        <f t="shared" si="83"/>
        <v>2.8124999999999997E-2</v>
      </c>
      <c r="K628" s="13"/>
      <c r="L628" s="13"/>
      <c r="M628" s="13"/>
      <c r="N628" s="13"/>
      <c r="O628" s="13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2:27" ht="15.75" customHeight="1">
      <c r="B629" s="2"/>
      <c r="C629" s="13"/>
      <c r="D629" s="13"/>
      <c r="E629" s="13" t="s">
        <v>15</v>
      </c>
      <c r="F629" s="13"/>
      <c r="G629" s="13"/>
      <c r="H629" s="13">
        <f t="shared" ref="H629:H635" si="84">A2</f>
        <v>0.1</v>
      </c>
      <c r="I629" s="13">
        <v>10</v>
      </c>
      <c r="J629" s="13">
        <f t="shared" si="83"/>
        <v>1</v>
      </c>
      <c r="K629" s="13" t="s">
        <v>25</v>
      </c>
      <c r="L629" s="13"/>
      <c r="M629" s="13"/>
      <c r="N629" s="13"/>
      <c r="O629" s="13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2:27" ht="15.75" customHeight="1">
      <c r="B630" s="2"/>
      <c r="C630" s="13"/>
      <c r="D630" s="13"/>
      <c r="E630" s="13" t="s">
        <v>15</v>
      </c>
      <c r="F630" s="13"/>
      <c r="G630" s="13"/>
      <c r="H630" s="13">
        <f t="shared" si="84"/>
        <v>0.1</v>
      </c>
      <c r="I630" s="13">
        <v>10</v>
      </c>
      <c r="J630" s="13">
        <f t="shared" si="83"/>
        <v>1</v>
      </c>
      <c r="K630" s="13"/>
      <c r="L630" s="13"/>
      <c r="M630" s="13"/>
      <c r="N630" s="13"/>
      <c r="O630" s="13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2:27" ht="15.75" customHeight="1">
      <c r="B631" s="2"/>
      <c r="C631" s="13"/>
      <c r="D631" s="13"/>
      <c r="E631" s="13" t="s">
        <v>15</v>
      </c>
      <c r="F631" s="13"/>
      <c r="G631" s="13"/>
      <c r="H631" s="13">
        <f t="shared" si="84"/>
        <v>0.1</v>
      </c>
      <c r="I631" s="13">
        <v>0.5</v>
      </c>
      <c r="J631" s="13">
        <f t="shared" si="83"/>
        <v>0.05</v>
      </c>
      <c r="K631" s="13"/>
      <c r="L631" s="13"/>
      <c r="M631" s="13"/>
      <c r="N631" s="13"/>
      <c r="O631" s="13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2:27" ht="15.75" customHeight="1">
      <c r="B632" s="2"/>
      <c r="C632" s="13"/>
      <c r="D632" s="13"/>
      <c r="E632" s="13" t="s">
        <v>15</v>
      </c>
      <c r="F632" s="13"/>
      <c r="G632" s="13"/>
      <c r="H632" s="13">
        <f t="shared" si="84"/>
        <v>0.1</v>
      </c>
      <c r="I632" s="13">
        <v>0.5</v>
      </c>
      <c r="J632" s="13">
        <f t="shared" si="83"/>
        <v>0.05</v>
      </c>
      <c r="K632" s="13"/>
      <c r="L632" s="13"/>
      <c r="M632" s="13"/>
      <c r="N632" s="13"/>
      <c r="O632" s="13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2:27" ht="15.75" customHeight="1">
      <c r="B633" s="2"/>
      <c r="C633" s="13"/>
      <c r="D633" s="13"/>
      <c r="E633" s="13" t="s">
        <v>15</v>
      </c>
      <c r="F633" s="13"/>
      <c r="G633" s="13"/>
      <c r="H633" s="13">
        <f t="shared" si="84"/>
        <v>0.1</v>
      </c>
      <c r="I633" s="13">
        <v>0.5</v>
      </c>
      <c r="J633" s="13">
        <f t="shared" si="83"/>
        <v>0.05</v>
      </c>
      <c r="K633" s="13"/>
      <c r="L633" s="13"/>
      <c r="M633" s="13"/>
      <c r="N633" s="13"/>
      <c r="O633" s="13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2:27" ht="15.75" customHeight="1">
      <c r="B634" s="2"/>
      <c r="C634" s="13"/>
      <c r="D634" s="13"/>
      <c r="E634" s="13" t="s">
        <v>15</v>
      </c>
      <c r="F634" s="13"/>
      <c r="G634" s="13"/>
      <c r="H634" s="13">
        <f t="shared" si="84"/>
        <v>0.1</v>
      </c>
      <c r="I634" s="13">
        <v>0.5</v>
      </c>
      <c r="J634" s="13">
        <f t="shared" si="83"/>
        <v>0.05</v>
      </c>
      <c r="K634" s="13"/>
      <c r="L634" s="13"/>
      <c r="M634" s="13"/>
      <c r="N634" s="13"/>
      <c r="O634" s="13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2:27" ht="15.75" customHeight="1">
      <c r="B635" s="2"/>
      <c r="C635" s="13"/>
      <c r="D635" s="13"/>
      <c r="E635" s="13" t="s">
        <v>15</v>
      </c>
      <c r="F635" s="13"/>
      <c r="G635" s="13"/>
      <c r="H635" s="13">
        <f t="shared" si="84"/>
        <v>0.1</v>
      </c>
      <c r="I635" s="13">
        <v>0.5</v>
      </c>
      <c r="J635" s="13">
        <f t="shared" si="83"/>
        <v>0.05</v>
      </c>
      <c r="K635" s="13"/>
      <c r="L635" s="13"/>
      <c r="M635" s="13"/>
      <c r="N635" s="13"/>
      <c r="O635" s="13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2:27" ht="15.75" customHeight="1">
      <c r="B636" s="2"/>
      <c r="C636" s="5"/>
      <c r="D636" s="5"/>
      <c r="E636" s="5" t="s">
        <v>14</v>
      </c>
      <c r="F636" s="5"/>
      <c r="G636" s="5"/>
      <c r="H636" s="5">
        <f>SUM(H617:H635)</f>
        <v>1.3562500000000002</v>
      </c>
      <c r="I636" s="5"/>
      <c r="J636" s="5">
        <f>SUM(J617:J635)</f>
        <v>3.1218749999999993</v>
      </c>
      <c r="K636" s="5">
        <f>J636/H636</f>
        <v>2.3018433179723492</v>
      </c>
      <c r="L636" s="5">
        <v>0.54500000000000004</v>
      </c>
      <c r="M636" s="5">
        <f>L636*J636</f>
        <v>1.7014218749999996</v>
      </c>
      <c r="N636" s="5">
        <f>H636*D617</f>
        <v>298.37500000000006</v>
      </c>
      <c r="O636" s="5">
        <f>J636*D617</f>
        <v>686.81249999999989</v>
      </c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2:27" ht="15.75" customHeight="1">
      <c r="B637" s="2"/>
      <c r="C637" s="27" t="s">
        <v>1</v>
      </c>
      <c r="D637" s="27" t="s">
        <v>2</v>
      </c>
      <c r="E637" s="27" t="s">
        <v>3</v>
      </c>
      <c r="F637" s="27" t="s">
        <v>4</v>
      </c>
      <c r="G637" s="27" t="s">
        <v>5</v>
      </c>
      <c r="H637" s="27" t="s">
        <v>6</v>
      </c>
      <c r="I637" s="27" t="s">
        <v>7</v>
      </c>
      <c r="J637" s="27" t="s">
        <v>8</v>
      </c>
      <c r="K637" s="27" t="s">
        <v>9</v>
      </c>
      <c r="L637" s="27" t="s">
        <v>10</v>
      </c>
      <c r="M637" s="27" t="s">
        <v>11</v>
      </c>
      <c r="N637" s="27" t="s">
        <v>12</v>
      </c>
      <c r="O637" s="27" t="s">
        <v>13</v>
      </c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2:27" ht="15.75" customHeight="1">
      <c r="B638" s="2"/>
      <c r="C638" s="13">
        <v>3</v>
      </c>
      <c r="D638" s="13">
        <v>220</v>
      </c>
      <c r="E638" s="13">
        <v>1</v>
      </c>
      <c r="F638" s="13">
        <v>0.75</v>
      </c>
      <c r="G638" s="13">
        <f t="shared" ref="G638:G649" si="85">B2</f>
        <v>7.4999999999999997E-2</v>
      </c>
      <c r="H638" s="13">
        <f t="shared" ref="H638:H649" si="86">F638*G638</f>
        <v>5.6249999999999994E-2</v>
      </c>
      <c r="I638" s="13">
        <v>3</v>
      </c>
      <c r="J638" s="13">
        <f t="shared" ref="J638:J656" si="87">H638*I638</f>
        <v>0.16874999999999998</v>
      </c>
      <c r="K638" s="13"/>
      <c r="L638" s="13"/>
      <c r="M638" s="13"/>
      <c r="N638" s="13"/>
      <c r="O638" s="13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2:27" ht="15.75" customHeight="1">
      <c r="B639" s="2"/>
      <c r="C639" s="13"/>
      <c r="D639" s="13"/>
      <c r="E639" s="13">
        <v>3</v>
      </c>
      <c r="F639" s="13">
        <v>0.8</v>
      </c>
      <c r="G639" s="13">
        <f t="shared" si="85"/>
        <v>7.4999999999999997E-2</v>
      </c>
      <c r="H639" s="13">
        <f t="shared" si="86"/>
        <v>0.06</v>
      </c>
      <c r="I639" s="13">
        <v>3</v>
      </c>
      <c r="J639" s="13">
        <f t="shared" si="87"/>
        <v>0.18</v>
      </c>
      <c r="K639" s="13"/>
      <c r="L639" s="13"/>
      <c r="M639" s="13"/>
      <c r="N639" s="13"/>
      <c r="O639" s="13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2:27" ht="15.75" customHeight="1">
      <c r="B640" s="2"/>
      <c r="C640" s="13"/>
      <c r="D640" s="13"/>
      <c r="E640" s="13">
        <v>5</v>
      </c>
      <c r="F640" s="13">
        <v>0.8</v>
      </c>
      <c r="G640" s="13">
        <f t="shared" si="85"/>
        <v>7.4999999999999997E-2</v>
      </c>
      <c r="H640" s="13">
        <f t="shared" si="86"/>
        <v>0.06</v>
      </c>
      <c r="I640" s="13">
        <v>3</v>
      </c>
      <c r="J640" s="13">
        <f t="shared" si="87"/>
        <v>0.18</v>
      </c>
      <c r="K640" s="13"/>
      <c r="L640" s="13"/>
      <c r="M640" s="13"/>
      <c r="N640" s="13"/>
      <c r="O640" s="13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2:27" ht="15.75" customHeight="1">
      <c r="B641" s="2"/>
      <c r="C641" s="13"/>
      <c r="D641" s="13"/>
      <c r="E641" s="13">
        <v>7</v>
      </c>
      <c r="F641" s="13">
        <v>0.75</v>
      </c>
      <c r="G641" s="13">
        <f t="shared" si="85"/>
        <v>7.4999999999999997E-2</v>
      </c>
      <c r="H641" s="13">
        <f t="shared" si="86"/>
        <v>5.6249999999999994E-2</v>
      </c>
      <c r="I641" s="13">
        <v>0.5</v>
      </c>
      <c r="J641" s="13">
        <f t="shared" si="87"/>
        <v>2.8124999999999997E-2</v>
      </c>
      <c r="K641" s="13"/>
      <c r="L641" s="13"/>
      <c r="M641" s="13"/>
      <c r="N641" s="13"/>
      <c r="O641" s="13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2:27" ht="15.75" customHeight="1">
      <c r="B642" s="2"/>
      <c r="C642" s="13"/>
      <c r="D642" s="13"/>
      <c r="E642" s="13">
        <v>10</v>
      </c>
      <c r="F642" s="13">
        <v>0.6</v>
      </c>
      <c r="G642" s="13">
        <f t="shared" si="85"/>
        <v>7.4999999999999997E-2</v>
      </c>
      <c r="H642" s="13">
        <f t="shared" si="86"/>
        <v>4.4999999999999998E-2</v>
      </c>
      <c r="I642" s="13">
        <v>0.5</v>
      </c>
      <c r="J642" s="13">
        <f t="shared" si="87"/>
        <v>2.2499999999999999E-2</v>
      </c>
      <c r="K642" s="13"/>
      <c r="L642" s="13"/>
      <c r="M642" s="13"/>
      <c r="N642" s="13"/>
      <c r="O642" s="13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2:27" ht="15.75" customHeight="1">
      <c r="B643" s="2"/>
      <c r="C643" s="13"/>
      <c r="D643" s="13"/>
      <c r="E643" s="13">
        <v>2</v>
      </c>
      <c r="F643" s="13">
        <v>0.6</v>
      </c>
      <c r="G643" s="13">
        <f t="shared" si="85"/>
        <v>7.4999999999999997E-2</v>
      </c>
      <c r="H643" s="13">
        <f t="shared" si="86"/>
        <v>4.4999999999999998E-2</v>
      </c>
      <c r="I643" s="13">
        <v>3</v>
      </c>
      <c r="J643" s="13">
        <f t="shared" si="87"/>
        <v>0.13500000000000001</v>
      </c>
      <c r="K643" s="13"/>
      <c r="L643" s="13"/>
      <c r="M643" s="13"/>
      <c r="N643" s="13"/>
      <c r="O643" s="13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2:27" ht="15.75" customHeight="1">
      <c r="B644" s="2"/>
      <c r="C644" s="13"/>
      <c r="D644" s="13"/>
      <c r="E644" s="13">
        <v>4</v>
      </c>
      <c r="F644" s="13">
        <v>0.75</v>
      </c>
      <c r="G644" s="13">
        <f t="shared" si="85"/>
        <v>7.4999999999999997E-2</v>
      </c>
      <c r="H644" s="13">
        <f t="shared" si="86"/>
        <v>5.6249999999999994E-2</v>
      </c>
      <c r="I644" s="13">
        <v>3</v>
      </c>
      <c r="J644" s="13">
        <f t="shared" si="87"/>
        <v>0.16874999999999998</v>
      </c>
      <c r="K644" s="13"/>
      <c r="L644" s="13"/>
      <c r="M644" s="13"/>
      <c r="N644" s="13"/>
      <c r="O644" s="13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2:27" ht="15.75" customHeight="1">
      <c r="B645" s="2"/>
      <c r="C645" s="13"/>
      <c r="D645" s="13"/>
      <c r="E645" s="13">
        <v>6</v>
      </c>
      <c r="F645" s="13">
        <v>0.6</v>
      </c>
      <c r="G645" s="13">
        <f t="shared" si="85"/>
        <v>7.4999999999999997E-2</v>
      </c>
      <c r="H645" s="13">
        <f t="shared" si="86"/>
        <v>4.4999999999999998E-2</v>
      </c>
      <c r="I645" s="13">
        <v>3</v>
      </c>
      <c r="J645" s="13">
        <f t="shared" si="87"/>
        <v>0.13500000000000001</v>
      </c>
      <c r="K645" s="13"/>
      <c r="L645" s="13"/>
      <c r="M645" s="13"/>
      <c r="N645" s="13"/>
      <c r="O645" s="13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2:27" ht="15.75" customHeight="1">
      <c r="B646" s="2"/>
      <c r="C646" s="13"/>
      <c r="D646" s="13"/>
      <c r="E646" s="13">
        <v>8</v>
      </c>
      <c r="F646" s="13">
        <v>0.8</v>
      </c>
      <c r="G646" s="13">
        <f t="shared" si="85"/>
        <v>7.4999999999999997E-2</v>
      </c>
      <c r="H646" s="13">
        <f t="shared" si="86"/>
        <v>0.06</v>
      </c>
      <c r="I646" s="13">
        <v>0.5</v>
      </c>
      <c r="J646" s="13">
        <f t="shared" si="87"/>
        <v>0.03</v>
      </c>
      <c r="K646" s="13"/>
      <c r="L646" s="13"/>
      <c r="M646" s="13"/>
      <c r="N646" s="13"/>
      <c r="O646" s="13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2:27" ht="15.75" customHeight="1">
      <c r="B647" s="2"/>
      <c r="C647" s="13"/>
      <c r="D647" s="13"/>
      <c r="E647" s="13">
        <v>9</v>
      </c>
      <c r="F647" s="13">
        <v>0.75</v>
      </c>
      <c r="G647" s="13">
        <f t="shared" si="85"/>
        <v>7.4999999999999997E-2</v>
      </c>
      <c r="H647" s="13">
        <f t="shared" si="86"/>
        <v>5.6249999999999994E-2</v>
      </c>
      <c r="I647" s="13">
        <v>0.5</v>
      </c>
      <c r="J647" s="13">
        <f t="shared" si="87"/>
        <v>2.8124999999999997E-2</v>
      </c>
      <c r="K647" s="13"/>
      <c r="L647" s="13"/>
      <c r="M647" s="13"/>
      <c r="N647" s="13"/>
      <c r="O647" s="13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2:27" ht="15.75" customHeight="1">
      <c r="B648" s="2"/>
      <c r="C648" s="13"/>
      <c r="D648" s="13"/>
      <c r="E648" s="13">
        <v>11</v>
      </c>
      <c r="F648" s="13">
        <v>0.8</v>
      </c>
      <c r="G648" s="13">
        <f t="shared" si="85"/>
        <v>7.4999999999999997E-2</v>
      </c>
      <c r="H648" s="13">
        <f t="shared" si="86"/>
        <v>0.06</v>
      </c>
      <c r="I648" s="13">
        <v>0.5</v>
      </c>
      <c r="J648" s="13">
        <f t="shared" si="87"/>
        <v>0.03</v>
      </c>
      <c r="K648" s="13"/>
      <c r="L648" s="13"/>
      <c r="M648" s="13"/>
      <c r="N648" s="13"/>
      <c r="O648" s="13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2:27" ht="15.75" customHeight="1">
      <c r="B649" s="2"/>
      <c r="C649" s="13"/>
      <c r="D649" s="13"/>
      <c r="E649" s="13">
        <v>12</v>
      </c>
      <c r="F649" s="13">
        <v>0.75</v>
      </c>
      <c r="G649" s="13">
        <f t="shared" si="85"/>
        <v>7.4999999999999997E-2</v>
      </c>
      <c r="H649" s="13">
        <f t="shared" si="86"/>
        <v>5.6249999999999994E-2</v>
      </c>
      <c r="I649" s="13">
        <v>0.5</v>
      </c>
      <c r="J649" s="13">
        <f t="shared" si="87"/>
        <v>2.8124999999999997E-2</v>
      </c>
      <c r="K649" s="13"/>
      <c r="L649" s="13"/>
      <c r="M649" s="13"/>
      <c r="N649" s="13"/>
      <c r="O649" s="13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2:27" ht="15.75" customHeight="1">
      <c r="B650" s="2"/>
      <c r="C650" s="13"/>
      <c r="D650" s="13"/>
      <c r="E650" s="13" t="s">
        <v>15</v>
      </c>
      <c r="F650" s="13"/>
      <c r="G650" s="13"/>
      <c r="H650" s="13">
        <f t="shared" ref="H650:H656" si="88">A2</f>
        <v>0.1</v>
      </c>
      <c r="I650" s="13">
        <v>10</v>
      </c>
      <c r="J650" s="13">
        <f t="shared" si="87"/>
        <v>1</v>
      </c>
      <c r="K650" s="13"/>
      <c r="L650" s="13"/>
      <c r="M650" s="13"/>
      <c r="N650" s="13"/>
      <c r="O650" s="13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2:27" ht="15.75" customHeight="1">
      <c r="B651" s="2"/>
      <c r="C651" s="13"/>
      <c r="D651" s="13"/>
      <c r="E651" s="13" t="s">
        <v>15</v>
      </c>
      <c r="F651" s="13"/>
      <c r="G651" s="13"/>
      <c r="H651" s="13">
        <f t="shared" si="88"/>
        <v>0.1</v>
      </c>
      <c r="I651" s="13">
        <v>10</v>
      </c>
      <c r="J651" s="13">
        <f t="shared" si="87"/>
        <v>1</v>
      </c>
      <c r="K651" s="13"/>
      <c r="L651" s="13"/>
      <c r="M651" s="13"/>
      <c r="N651" s="13"/>
      <c r="O651" s="13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2:27" ht="15.75" customHeight="1">
      <c r="B652" s="2"/>
      <c r="C652" s="13"/>
      <c r="D652" s="13"/>
      <c r="E652" s="13" t="s">
        <v>15</v>
      </c>
      <c r="F652" s="13"/>
      <c r="G652" s="13"/>
      <c r="H652" s="13">
        <f t="shared" si="88"/>
        <v>0.1</v>
      </c>
      <c r="I652" s="13">
        <v>10</v>
      </c>
      <c r="J652" s="13">
        <f t="shared" si="87"/>
        <v>1</v>
      </c>
      <c r="K652" s="13"/>
      <c r="L652" s="13"/>
      <c r="M652" s="13"/>
      <c r="N652" s="13"/>
      <c r="O652" s="13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2:27" ht="15.75" customHeight="1">
      <c r="B653" s="2"/>
      <c r="C653" s="13"/>
      <c r="D653" s="13"/>
      <c r="E653" s="13" t="s">
        <v>15</v>
      </c>
      <c r="F653" s="13"/>
      <c r="G653" s="13"/>
      <c r="H653" s="13">
        <f t="shared" si="88"/>
        <v>0.1</v>
      </c>
      <c r="I653" s="13">
        <v>0.5</v>
      </c>
      <c r="J653" s="13">
        <f t="shared" si="87"/>
        <v>0.05</v>
      </c>
      <c r="K653" s="13"/>
      <c r="L653" s="13"/>
      <c r="M653" s="13"/>
      <c r="N653" s="13"/>
      <c r="O653" s="13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2:27" ht="15.75" customHeight="1">
      <c r="B654" s="2"/>
      <c r="C654" s="13"/>
      <c r="D654" s="13"/>
      <c r="E654" s="13" t="s">
        <v>15</v>
      </c>
      <c r="F654" s="13"/>
      <c r="G654" s="13"/>
      <c r="H654" s="13">
        <f t="shared" si="88"/>
        <v>0.1</v>
      </c>
      <c r="I654" s="13">
        <v>0.5</v>
      </c>
      <c r="J654" s="13">
        <f t="shared" si="87"/>
        <v>0.05</v>
      </c>
      <c r="K654" s="13"/>
      <c r="L654" s="13"/>
      <c r="M654" s="13"/>
      <c r="N654" s="13"/>
      <c r="O654" s="13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2:27" ht="15.75" customHeight="1">
      <c r="B655" s="2"/>
      <c r="C655" s="13"/>
      <c r="D655" s="13"/>
      <c r="E655" s="13" t="s">
        <v>15</v>
      </c>
      <c r="F655" s="13"/>
      <c r="G655" s="13"/>
      <c r="H655" s="13">
        <f t="shared" si="88"/>
        <v>0.1</v>
      </c>
      <c r="I655" s="13">
        <v>0.5</v>
      </c>
      <c r="J655" s="13">
        <f t="shared" si="87"/>
        <v>0.05</v>
      </c>
      <c r="K655" s="13"/>
      <c r="L655" s="13"/>
      <c r="M655" s="13"/>
      <c r="N655" s="13"/>
      <c r="O655" s="13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2:27" ht="15.75" customHeight="1">
      <c r="B656" s="2"/>
      <c r="C656" s="13"/>
      <c r="D656" s="13"/>
      <c r="E656" s="13" t="s">
        <v>15</v>
      </c>
      <c r="F656" s="13"/>
      <c r="G656" s="13"/>
      <c r="H656" s="13">
        <f t="shared" si="88"/>
        <v>0.1</v>
      </c>
      <c r="I656" s="13">
        <v>0.5</v>
      </c>
      <c r="J656" s="13">
        <f t="shared" si="87"/>
        <v>0.05</v>
      </c>
      <c r="K656" s="13"/>
      <c r="L656" s="13"/>
      <c r="M656" s="13"/>
      <c r="N656" s="13"/>
      <c r="O656" s="13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2:27" ht="15.75" customHeight="1">
      <c r="B657" s="2"/>
      <c r="C657" s="5"/>
      <c r="D657" s="5"/>
      <c r="E657" s="5" t="s">
        <v>14</v>
      </c>
      <c r="F657" s="5"/>
      <c r="G657" s="5"/>
      <c r="H657" s="5">
        <f>SUM(H638:H656)</f>
        <v>1.3562500000000002</v>
      </c>
      <c r="I657" s="5"/>
      <c r="J657" s="5">
        <f>SUM(J638:J656)</f>
        <v>4.3343749999999996</v>
      </c>
      <c r="K657" s="5">
        <f>J657/H657</f>
        <v>3.1958525345622113</v>
      </c>
      <c r="L657" s="5">
        <v>0.54500000000000004</v>
      </c>
      <c r="M657" s="5">
        <f>L657*J657</f>
        <v>2.3622343749999999</v>
      </c>
      <c r="N657" s="5">
        <f>H657*D638</f>
        <v>298.37500000000006</v>
      </c>
      <c r="O657" s="5">
        <f>J657*D638</f>
        <v>953.56249999999989</v>
      </c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2:27" ht="15.75" customHeight="1">
      <c r="B658" s="2"/>
      <c r="C658" s="27" t="s">
        <v>1</v>
      </c>
      <c r="D658" s="27" t="s">
        <v>2</v>
      </c>
      <c r="E658" s="27" t="s">
        <v>3</v>
      </c>
      <c r="F658" s="27" t="s">
        <v>4</v>
      </c>
      <c r="G658" s="27" t="s">
        <v>5</v>
      </c>
      <c r="H658" s="27" t="s">
        <v>6</v>
      </c>
      <c r="I658" s="27" t="s">
        <v>7</v>
      </c>
      <c r="J658" s="27" t="s">
        <v>8</v>
      </c>
      <c r="K658" s="27" t="s">
        <v>9</v>
      </c>
      <c r="L658" s="27" t="s">
        <v>10</v>
      </c>
      <c r="M658" s="27" t="s">
        <v>11</v>
      </c>
      <c r="N658" s="27" t="s">
        <v>12</v>
      </c>
      <c r="O658" s="27" t="s">
        <v>13</v>
      </c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2:27" ht="15.75" customHeight="1">
      <c r="B659" s="2"/>
      <c r="C659" s="13">
        <v>4</v>
      </c>
      <c r="D659" s="13">
        <v>220</v>
      </c>
      <c r="E659" s="13">
        <v>1</v>
      </c>
      <c r="F659" s="13">
        <v>0.75</v>
      </c>
      <c r="G659" s="13">
        <f t="shared" ref="G659:G670" si="89">B2</f>
        <v>7.4999999999999997E-2</v>
      </c>
      <c r="H659" s="13">
        <f t="shared" ref="H659:H670" si="90">F659*G659</f>
        <v>5.6249999999999994E-2</v>
      </c>
      <c r="I659" s="13">
        <v>3</v>
      </c>
      <c r="J659" s="13">
        <f t="shared" ref="J659:J677" si="91">H659*I659</f>
        <v>0.16874999999999998</v>
      </c>
      <c r="K659" s="13"/>
      <c r="L659" s="13"/>
      <c r="M659" s="13"/>
      <c r="N659" s="13"/>
      <c r="O659" s="13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2:27" ht="15.75" customHeight="1">
      <c r="B660" s="2"/>
      <c r="C660" s="13"/>
      <c r="D660" s="13"/>
      <c r="E660" s="13">
        <v>3</v>
      </c>
      <c r="F660" s="13">
        <v>0.8</v>
      </c>
      <c r="G660" s="13">
        <f t="shared" si="89"/>
        <v>7.4999999999999997E-2</v>
      </c>
      <c r="H660" s="13">
        <f t="shared" si="90"/>
        <v>0.06</v>
      </c>
      <c r="I660" s="13">
        <v>3</v>
      </c>
      <c r="J660" s="13">
        <f t="shared" si="91"/>
        <v>0.18</v>
      </c>
      <c r="K660" s="13"/>
      <c r="L660" s="13"/>
      <c r="M660" s="13"/>
      <c r="N660" s="13"/>
      <c r="O660" s="13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2:27" ht="15.75" customHeight="1">
      <c r="B661" s="2"/>
      <c r="C661" s="13"/>
      <c r="D661" s="13"/>
      <c r="E661" s="13">
        <v>5</v>
      </c>
      <c r="F661" s="13">
        <v>0.8</v>
      </c>
      <c r="G661" s="13">
        <f t="shared" si="89"/>
        <v>7.4999999999999997E-2</v>
      </c>
      <c r="H661" s="13">
        <f t="shared" si="90"/>
        <v>0.06</v>
      </c>
      <c r="I661" s="13">
        <v>3</v>
      </c>
      <c r="J661" s="13">
        <f t="shared" si="91"/>
        <v>0.18</v>
      </c>
      <c r="K661" s="13"/>
      <c r="L661" s="13"/>
      <c r="M661" s="13"/>
      <c r="N661" s="13"/>
      <c r="O661" s="13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2:27" ht="15.75" customHeight="1">
      <c r="B662" s="2"/>
      <c r="C662" s="13"/>
      <c r="D662" s="13"/>
      <c r="E662" s="13">
        <v>7</v>
      </c>
      <c r="F662" s="13">
        <v>0.75</v>
      </c>
      <c r="G662" s="13">
        <f t="shared" si="89"/>
        <v>7.4999999999999997E-2</v>
      </c>
      <c r="H662" s="13">
        <f t="shared" si="90"/>
        <v>5.6249999999999994E-2</v>
      </c>
      <c r="I662" s="13">
        <v>3</v>
      </c>
      <c r="J662" s="13">
        <f t="shared" si="91"/>
        <v>0.16874999999999998</v>
      </c>
      <c r="K662" s="13"/>
      <c r="L662" s="13"/>
      <c r="M662" s="13"/>
      <c r="N662" s="13"/>
      <c r="O662" s="13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2:27" ht="15.75" customHeight="1">
      <c r="B663" s="2"/>
      <c r="C663" s="13"/>
      <c r="D663" s="13"/>
      <c r="E663" s="13">
        <v>10</v>
      </c>
      <c r="F663" s="13">
        <v>0.6</v>
      </c>
      <c r="G663" s="13">
        <f t="shared" si="89"/>
        <v>7.4999999999999997E-2</v>
      </c>
      <c r="H663" s="13">
        <f t="shared" si="90"/>
        <v>4.4999999999999998E-2</v>
      </c>
      <c r="I663" s="13">
        <v>0.5</v>
      </c>
      <c r="J663" s="13">
        <f t="shared" si="91"/>
        <v>2.2499999999999999E-2</v>
      </c>
      <c r="K663" s="13"/>
      <c r="L663" s="13"/>
      <c r="M663" s="13"/>
      <c r="N663" s="13"/>
      <c r="O663" s="13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2:27" ht="15.75" customHeight="1">
      <c r="B664" s="2"/>
      <c r="C664" s="13"/>
      <c r="D664" s="13"/>
      <c r="E664" s="13">
        <v>2</v>
      </c>
      <c r="F664" s="13">
        <v>0.6</v>
      </c>
      <c r="G664" s="13">
        <f t="shared" si="89"/>
        <v>7.4999999999999997E-2</v>
      </c>
      <c r="H664" s="13">
        <f t="shared" si="90"/>
        <v>4.4999999999999998E-2</v>
      </c>
      <c r="I664" s="13">
        <v>3</v>
      </c>
      <c r="J664" s="13">
        <f t="shared" si="91"/>
        <v>0.13500000000000001</v>
      </c>
      <c r="K664" s="13"/>
      <c r="L664" s="13"/>
      <c r="M664" s="13"/>
      <c r="N664" s="13"/>
      <c r="O664" s="13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2:27" ht="15.75" customHeight="1">
      <c r="B665" s="2"/>
      <c r="C665" s="13"/>
      <c r="D665" s="13"/>
      <c r="E665" s="13">
        <v>4</v>
      </c>
      <c r="F665" s="13">
        <v>0.75</v>
      </c>
      <c r="G665" s="13">
        <f t="shared" si="89"/>
        <v>7.4999999999999997E-2</v>
      </c>
      <c r="H665" s="13">
        <f t="shared" si="90"/>
        <v>5.6249999999999994E-2</v>
      </c>
      <c r="I665" s="13">
        <v>3</v>
      </c>
      <c r="J665" s="13">
        <f t="shared" si="91"/>
        <v>0.16874999999999998</v>
      </c>
      <c r="K665" s="13"/>
      <c r="L665" s="13"/>
      <c r="M665" s="13"/>
      <c r="N665" s="13"/>
      <c r="O665" s="13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2:27" ht="15.75" customHeight="1">
      <c r="B666" s="2"/>
      <c r="C666" s="13"/>
      <c r="D666" s="13"/>
      <c r="E666" s="13">
        <v>6</v>
      </c>
      <c r="F666" s="13">
        <v>0.6</v>
      </c>
      <c r="G666" s="13">
        <f t="shared" si="89"/>
        <v>7.4999999999999997E-2</v>
      </c>
      <c r="H666" s="13">
        <f t="shared" si="90"/>
        <v>4.4999999999999998E-2</v>
      </c>
      <c r="I666" s="13">
        <v>3</v>
      </c>
      <c r="J666" s="13">
        <f t="shared" si="91"/>
        <v>0.13500000000000001</v>
      </c>
      <c r="K666" s="13"/>
      <c r="L666" s="13"/>
      <c r="M666" s="13"/>
      <c r="N666" s="13"/>
      <c r="O666" s="13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2:27" ht="15.75" customHeight="1">
      <c r="B667" s="2"/>
      <c r="C667" s="13"/>
      <c r="D667" s="13"/>
      <c r="E667" s="13">
        <v>8</v>
      </c>
      <c r="F667" s="13">
        <v>0.8</v>
      </c>
      <c r="G667" s="13">
        <f t="shared" si="89"/>
        <v>7.4999999999999997E-2</v>
      </c>
      <c r="H667" s="13">
        <f t="shared" si="90"/>
        <v>0.06</v>
      </c>
      <c r="I667" s="13">
        <v>3</v>
      </c>
      <c r="J667" s="13">
        <f t="shared" si="91"/>
        <v>0.18</v>
      </c>
      <c r="K667" s="13"/>
      <c r="L667" s="13"/>
      <c r="M667" s="13"/>
      <c r="N667" s="13"/>
      <c r="O667" s="13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2:27" ht="15.75" customHeight="1">
      <c r="B668" s="2"/>
      <c r="C668" s="13"/>
      <c r="D668" s="13"/>
      <c r="E668" s="13">
        <v>9</v>
      </c>
      <c r="F668" s="13">
        <v>0.75</v>
      </c>
      <c r="G668" s="13">
        <f t="shared" si="89"/>
        <v>7.4999999999999997E-2</v>
      </c>
      <c r="H668" s="13">
        <f t="shared" si="90"/>
        <v>5.6249999999999994E-2</v>
      </c>
      <c r="I668" s="13">
        <v>3</v>
      </c>
      <c r="J668" s="13">
        <f t="shared" si="91"/>
        <v>0.16874999999999998</v>
      </c>
      <c r="K668" s="13"/>
      <c r="L668" s="13"/>
      <c r="M668" s="13"/>
      <c r="N668" s="13"/>
      <c r="O668" s="13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2:27" ht="15.75" customHeight="1">
      <c r="B669" s="2"/>
      <c r="C669" s="13"/>
      <c r="D669" s="13"/>
      <c r="E669" s="13">
        <v>11</v>
      </c>
      <c r="F669" s="13">
        <v>0.8</v>
      </c>
      <c r="G669" s="13">
        <f t="shared" si="89"/>
        <v>7.4999999999999997E-2</v>
      </c>
      <c r="H669" s="13">
        <f t="shared" si="90"/>
        <v>0.06</v>
      </c>
      <c r="I669" s="13">
        <v>0.5</v>
      </c>
      <c r="J669" s="13">
        <f t="shared" si="91"/>
        <v>0.03</v>
      </c>
      <c r="K669" s="13"/>
      <c r="L669" s="13"/>
      <c r="M669" s="13"/>
      <c r="N669" s="13"/>
      <c r="O669" s="13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2:27" ht="15.75" customHeight="1">
      <c r="B670" s="2"/>
      <c r="C670" s="13"/>
      <c r="D670" s="13"/>
      <c r="E670" s="13">
        <v>12</v>
      </c>
      <c r="F670" s="13">
        <v>0.75</v>
      </c>
      <c r="G670" s="13">
        <f t="shared" si="89"/>
        <v>7.4999999999999997E-2</v>
      </c>
      <c r="H670" s="13">
        <f t="shared" si="90"/>
        <v>5.6249999999999994E-2</v>
      </c>
      <c r="I670" s="13">
        <v>0.5</v>
      </c>
      <c r="J670" s="13">
        <f t="shared" si="91"/>
        <v>2.8124999999999997E-2</v>
      </c>
      <c r="K670" s="13"/>
      <c r="L670" s="13"/>
      <c r="M670" s="13"/>
      <c r="N670" s="13"/>
      <c r="O670" s="13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2:27" ht="15.75" customHeight="1">
      <c r="B671" s="2"/>
      <c r="C671" s="13"/>
      <c r="D671" s="13"/>
      <c r="E671" s="13" t="s">
        <v>15</v>
      </c>
      <c r="F671" s="13"/>
      <c r="G671" s="13"/>
      <c r="H671" s="13">
        <f t="shared" ref="H671:H677" si="92">A2</f>
        <v>0.1</v>
      </c>
      <c r="I671" s="13">
        <v>10</v>
      </c>
      <c r="J671" s="13">
        <f t="shared" si="91"/>
        <v>1</v>
      </c>
      <c r="K671" s="13"/>
      <c r="L671" s="13"/>
      <c r="M671" s="13"/>
      <c r="N671" s="13"/>
      <c r="O671" s="13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2:27" ht="15.75" customHeight="1">
      <c r="B672" s="2"/>
      <c r="C672" s="13"/>
      <c r="D672" s="13"/>
      <c r="E672" s="13" t="s">
        <v>15</v>
      </c>
      <c r="F672" s="13"/>
      <c r="G672" s="13"/>
      <c r="H672" s="13">
        <f t="shared" si="92"/>
        <v>0.1</v>
      </c>
      <c r="I672" s="13">
        <v>10</v>
      </c>
      <c r="J672" s="13">
        <f t="shared" si="91"/>
        <v>1</v>
      </c>
      <c r="K672" s="13"/>
      <c r="L672" s="13"/>
      <c r="M672" s="13"/>
      <c r="N672" s="13"/>
      <c r="O672" s="13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2:27" ht="15.75" customHeight="1">
      <c r="B673" s="2"/>
      <c r="C673" s="13"/>
      <c r="D673" s="13"/>
      <c r="E673" s="13" t="s">
        <v>15</v>
      </c>
      <c r="F673" s="13"/>
      <c r="G673" s="13"/>
      <c r="H673" s="13">
        <f t="shared" si="92"/>
        <v>0.1</v>
      </c>
      <c r="I673" s="13">
        <v>10</v>
      </c>
      <c r="J673" s="13">
        <f t="shared" si="91"/>
        <v>1</v>
      </c>
      <c r="K673" s="13"/>
      <c r="L673" s="13"/>
      <c r="M673" s="13"/>
      <c r="N673" s="13"/>
      <c r="O673" s="13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2:27" ht="15.75" customHeight="1">
      <c r="B674" s="2"/>
      <c r="C674" s="13"/>
      <c r="D674" s="13"/>
      <c r="E674" s="13" t="s">
        <v>15</v>
      </c>
      <c r="F674" s="13"/>
      <c r="G674" s="13"/>
      <c r="H674" s="13">
        <f t="shared" si="92"/>
        <v>0.1</v>
      </c>
      <c r="I674" s="13">
        <v>10</v>
      </c>
      <c r="J674" s="13">
        <f t="shared" si="91"/>
        <v>1</v>
      </c>
      <c r="K674" s="13"/>
      <c r="L674" s="13"/>
      <c r="M674" s="13"/>
      <c r="N674" s="13"/>
      <c r="O674" s="13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2:27" ht="15.75" customHeight="1">
      <c r="B675" s="2"/>
      <c r="C675" s="13"/>
      <c r="D675" s="13"/>
      <c r="E675" s="13" t="s">
        <v>15</v>
      </c>
      <c r="F675" s="13"/>
      <c r="G675" s="13"/>
      <c r="H675" s="13">
        <f t="shared" si="92"/>
        <v>0.1</v>
      </c>
      <c r="I675" s="13">
        <v>10</v>
      </c>
      <c r="J675" s="13">
        <f t="shared" si="91"/>
        <v>1</v>
      </c>
      <c r="K675" s="13"/>
      <c r="L675" s="13"/>
      <c r="M675" s="13"/>
      <c r="N675" s="13"/>
      <c r="O675" s="13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2:27" ht="15.75" customHeight="1">
      <c r="B676" s="2"/>
      <c r="C676" s="13"/>
      <c r="D676" s="13"/>
      <c r="E676" s="13" t="s">
        <v>15</v>
      </c>
      <c r="F676" s="13"/>
      <c r="G676" s="13"/>
      <c r="H676" s="13">
        <f t="shared" si="92"/>
        <v>0.1</v>
      </c>
      <c r="I676" s="13">
        <v>0.5</v>
      </c>
      <c r="J676" s="13">
        <f t="shared" si="91"/>
        <v>0.05</v>
      </c>
      <c r="K676" s="13"/>
      <c r="L676" s="13"/>
      <c r="M676" s="13"/>
      <c r="N676" s="13"/>
      <c r="O676" s="13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2:27" ht="15.75" customHeight="1">
      <c r="B677" s="2"/>
      <c r="C677" s="13"/>
      <c r="D677" s="13"/>
      <c r="E677" s="13" t="s">
        <v>15</v>
      </c>
      <c r="F677" s="13"/>
      <c r="G677" s="13"/>
      <c r="H677" s="13">
        <f t="shared" si="92"/>
        <v>0.1</v>
      </c>
      <c r="I677" s="13">
        <v>0.5</v>
      </c>
      <c r="J677" s="13">
        <f t="shared" si="91"/>
        <v>0.05</v>
      </c>
      <c r="K677" s="13"/>
      <c r="L677" s="13"/>
      <c r="M677" s="13"/>
      <c r="N677" s="13"/>
      <c r="O677" s="13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2:27" ht="15.75" customHeight="1">
      <c r="B678" s="2"/>
      <c r="C678" s="5"/>
      <c r="D678" s="5"/>
      <c r="E678" s="5" t="s">
        <v>14</v>
      </c>
      <c r="F678" s="5"/>
      <c r="G678" s="5"/>
      <c r="H678" s="5">
        <f>SUM(H659:H677)</f>
        <v>1.3562500000000002</v>
      </c>
      <c r="I678" s="5"/>
      <c r="J678" s="5">
        <f>SUM(J659:J677)</f>
        <v>6.6656249999999995</v>
      </c>
      <c r="K678" s="5">
        <f>J678/H678</f>
        <v>4.9147465437788007</v>
      </c>
      <c r="L678" s="5">
        <v>0.54500000000000004</v>
      </c>
      <c r="M678" s="5">
        <f>L678*J678</f>
        <v>3.6327656249999998</v>
      </c>
      <c r="N678" s="5">
        <f>H678*D659</f>
        <v>298.37500000000006</v>
      </c>
      <c r="O678" s="5">
        <f>J678*D659</f>
        <v>1466.4374999999998</v>
      </c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2:27" ht="15.75" customHeight="1">
      <c r="B679" s="2"/>
      <c r="C679" s="27" t="s">
        <v>1</v>
      </c>
      <c r="D679" s="27" t="s">
        <v>2</v>
      </c>
      <c r="E679" s="27" t="s">
        <v>3</v>
      </c>
      <c r="F679" s="27" t="s">
        <v>4</v>
      </c>
      <c r="G679" s="27" t="s">
        <v>5</v>
      </c>
      <c r="H679" s="27" t="s">
        <v>6</v>
      </c>
      <c r="I679" s="27" t="s">
        <v>7</v>
      </c>
      <c r="J679" s="27" t="s">
        <v>8</v>
      </c>
      <c r="K679" s="27" t="s">
        <v>9</v>
      </c>
      <c r="L679" s="27" t="s">
        <v>10</v>
      </c>
      <c r="M679" s="27" t="s">
        <v>11</v>
      </c>
      <c r="N679" s="27" t="s">
        <v>12</v>
      </c>
      <c r="O679" s="27" t="s">
        <v>13</v>
      </c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2:27" ht="15.75" customHeight="1">
      <c r="B680" s="2"/>
      <c r="C680" s="13">
        <v>5</v>
      </c>
      <c r="D680" s="13">
        <v>200</v>
      </c>
      <c r="E680" s="13">
        <v>1</v>
      </c>
      <c r="F680" s="13">
        <v>0.75</v>
      </c>
      <c r="G680" s="13">
        <f t="shared" ref="G680:G691" si="93">B2</f>
        <v>7.4999999999999997E-2</v>
      </c>
      <c r="H680" s="13">
        <f t="shared" ref="H680:H691" si="94">F680*G680</f>
        <v>5.6249999999999994E-2</v>
      </c>
      <c r="I680" s="13">
        <v>3</v>
      </c>
      <c r="J680" s="13">
        <f t="shared" ref="J680:J698" si="95">H680*I680</f>
        <v>0.16874999999999998</v>
      </c>
      <c r="K680" s="13"/>
      <c r="L680" s="13"/>
      <c r="M680" s="13"/>
      <c r="N680" s="13"/>
      <c r="O680" s="13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2:27" ht="15.75" customHeight="1">
      <c r="B681" s="2"/>
      <c r="C681" s="13"/>
      <c r="D681" s="13"/>
      <c r="E681" s="13">
        <v>3</v>
      </c>
      <c r="F681" s="13">
        <v>0.8</v>
      </c>
      <c r="G681" s="13">
        <f t="shared" si="93"/>
        <v>7.4999999999999997E-2</v>
      </c>
      <c r="H681" s="13">
        <f t="shared" si="94"/>
        <v>0.06</v>
      </c>
      <c r="I681" s="13">
        <v>3</v>
      </c>
      <c r="J681" s="13">
        <f t="shared" si="95"/>
        <v>0.18</v>
      </c>
      <c r="K681" s="13"/>
      <c r="L681" s="13"/>
      <c r="M681" s="13"/>
      <c r="N681" s="13"/>
      <c r="O681" s="13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2:27" ht="15.75" customHeight="1">
      <c r="B682" s="2"/>
      <c r="C682" s="13"/>
      <c r="D682" s="13"/>
      <c r="E682" s="13">
        <v>5</v>
      </c>
      <c r="F682" s="13">
        <v>0.8</v>
      </c>
      <c r="G682" s="13">
        <f t="shared" si="93"/>
        <v>7.4999999999999997E-2</v>
      </c>
      <c r="H682" s="13">
        <f t="shared" si="94"/>
        <v>0.06</v>
      </c>
      <c r="I682" s="13">
        <v>3</v>
      </c>
      <c r="J682" s="13">
        <f t="shared" si="95"/>
        <v>0.18</v>
      </c>
      <c r="K682" s="13"/>
      <c r="L682" s="13"/>
      <c r="M682" s="13"/>
      <c r="N682" s="13"/>
      <c r="O682" s="13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2:27" ht="15.75" customHeight="1">
      <c r="B683" s="2"/>
      <c r="C683" s="13"/>
      <c r="D683" s="13"/>
      <c r="E683" s="13">
        <v>7</v>
      </c>
      <c r="F683" s="13">
        <v>0.75</v>
      </c>
      <c r="G683" s="13">
        <f t="shared" si="93"/>
        <v>7.4999999999999997E-2</v>
      </c>
      <c r="H683" s="13">
        <f t="shared" si="94"/>
        <v>5.6249999999999994E-2</v>
      </c>
      <c r="I683" s="13">
        <v>3</v>
      </c>
      <c r="J683" s="13">
        <f t="shared" si="95"/>
        <v>0.16874999999999998</v>
      </c>
      <c r="K683" s="13"/>
      <c r="L683" s="13"/>
      <c r="M683" s="13"/>
      <c r="N683" s="13"/>
      <c r="O683" s="13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2:27" ht="15.75" customHeight="1">
      <c r="B684" s="2"/>
      <c r="C684" s="13"/>
      <c r="D684" s="13"/>
      <c r="E684" s="13">
        <v>10</v>
      </c>
      <c r="F684" s="13">
        <v>0.6</v>
      </c>
      <c r="G684" s="13">
        <f t="shared" si="93"/>
        <v>7.4999999999999997E-2</v>
      </c>
      <c r="H684" s="13">
        <f t="shared" si="94"/>
        <v>4.4999999999999998E-2</v>
      </c>
      <c r="I684" s="13">
        <v>0.5</v>
      </c>
      <c r="J684" s="13">
        <f t="shared" si="95"/>
        <v>2.2499999999999999E-2</v>
      </c>
      <c r="K684" s="13"/>
      <c r="L684" s="13"/>
      <c r="M684" s="13"/>
      <c r="N684" s="13"/>
      <c r="O684" s="13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2:27" ht="15.75" customHeight="1">
      <c r="B685" s="2"/>
      <c r="C685" s="13"/>
      <c r="D685" s="13"/>
      <c r="E685" s="13">
        <v>2</v>
      </c>
      <c r="F685" s="13">
        <v>0.6</v>
      </c>
      <c r="G685" s="13">
        <f t="shared" si="93"/>
        <v>7.4999999999999997E-2</v>
      </c>
      <c r="H685" s="13">
        <f t="shared" si="94"/>
        <v>4.4999999999999998E-2</v>
      </c>
      <c r="I685" s="13">
        <v>3</v>
      </c>
      <c r="J685" s="13">
        <f t="shared" si="95"/>
        <v>0.13500000000000001</v>
      </c>
      <c r="K685" s="13"/>
      <c r="L685" s="13"/>
      <c r="M685" s="13"/>
      <c r="N685" s="13"/>
      <c r="O685" s="13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2:27" ht="15.75" customHeight="1">
      <c r="B686" s="2"/>
      <c r="C686" s="13"/>
      <c r="D686" s="13"/>
      <c r="E686" s="13">
        <v>4</v>
      </c>
      <c r="F686" s="13">
        <v>0.75</v>
      </c>
      <c r="G686" s="13">
        <f t="shared" si="93"/>
        <v>7.4999999999999997E-2</v>
      </c>
      <c r="H686" s="13">
        <f t="shared" si="94"/>
        <v>5.6249999999999994E-2</v>
      </c>
      <c r="I686" s="13">
        <v>3</v>
      </c>
      <c r="J686" s="13">
        <f t="shared" si="95"/>
        <v>0.16874999999999998</v>
      </c>
      <c r="K686" s="13"/>
      <c r="L686" s="13"/>
      <c r="M686" s="13"/>
      <c r="N686" s="13"/>
      <c r="O686" s="13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2:27" ht="15.75" customHeight="1">
      <c r="B687" s="2"/>
      <c r="C687" s="13"/>
      <c r="D687" s="13"/>
      <c r="E687" s="13">
        <v>6</v>
      </c>
      <c r="F687" s="13">
        <v>0.6</v>
      </c>
      <c r="G687" s="13">
        <f t="shared" si="93"/>
        <v>7.4999999999999997E-2</v>
      </c>
      <c r="H687" s="13">
        <f t="shared" si="94"/>
        <v>4.4999999999999998E-2</v>
      </c>
      <c r="I687" s="13">
        <v>3</v>
      </c>
      <c r="J687" s="13">
        <f t="shared" si="95"/>
        <v>0.13500000000000001</v>
      </c>
      <c r="K687" s="13"/>
      <c r="L687" s="13"/>
      <c r="M687" s="13"/>
      <c r="N687" s="13"/>
      <c r="O687" s="13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2:27" ht="15.75" customHeight="1">
      <c r="B688" s="2"/>
      <c r="C688" s="13"/>
      <c r="D688" s="13"/>
      <c r="E688" s="13">
        <v>8</v>
      </c>
      <c r="F688" s="13">
        <v>0.8</v>
      </c>
      <c r="G688" s="13">
        <f t="shared" si="93"/>
        <v>7.4999999999999997E-2</v>
      </c>
      <c r="H688" s="13">
        <f t="shared" si="94"/>
        <v>0.06</v>
      </c>
      <c r="I688" s="13">
        <v>3</v>
      </c>
      <c r="J688" s="13">
        <f t="shared" si="95"/>
        <v>0.18</v>
      </c>
      <c r="K688" s="13"/>
      <c r="L688" s="13"/>
      <c r="M688" s="13"/>
      <c r="N688" s="13"/>
      <c r="O688" s="13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2:27" ht="15.75" customHeight="1">
      <c r="B689" s="2"/>
      <c r="C689" s="13"/>
      <c r="D689" s="13"/>
      <c r="E689" s="13">
        <v>9</v>
      </c>
      <c r="F689" s="13">
        <v>0.75</v>
      </c>
      <c r="G689" s="13">
        <f t="shared" si="93"/>
        <v>7.4999999999999997E-2</v>
      </c>
      <c r="H689" s="13">
        <f t="shared" si="94"/>
        <v>5.6249999999999994E-2</v>
      </c>
      <c r="I689" s="13">
        <v>3</v>
      </c>
      <c r="J689" s="13">
        <f t="shared" si="95"/>
        <v>0.16874999999999998</v>
      </c>
      <c r="K689" s="13"/>
      <c r="L689" s="13"/>
      <c r="M689" s="13"/>
      <c r="N689" s="13"/>
      <c r="O689" s="13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2:27" ht="15.75" customHeight="1">
      <c r="B690" s="2"/>
      <c r="C690" s="13"/>
      <c r="D690" s="13"/>
      <c r="E690" s="13">
        <v>11</v>
      </c>
      <c r="F690" s="13">
        <v>0.8</v>
      </c>
      <c r="G690" s="13">
        <f t="shared" si="93"/>
        <v>7.4999999999999997E-2</v>
      </c>
      <c r="H690" s="13">
        <f t="shared" si="94"/>
        <v>0.06</v>
      </c>
      <c r="I690" s="13">
        <v>0.5</v>
      </c>
      <c r="J690" s="13">
        <f t="shared" si="95"/>
        <v>0.03</v>
      </c>
      <c r="K690" s="13"/>
      <c r="L690" s="13"/>
      <c r="M690" s="13"/>
      <c r="N690" s="13"/>
      <c r="O690" s="13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2:27" ht="15.75" customHeight="1">
      <c r="B691" s="2"/>
      <c r="C691" s="13"/>
      <c r="D691" s="13"/>
      <c r="E691" s="13">
        <v>12</v>
      </c>
      <c r="F691" s="13">
        <v>0.75</v>
      </c>
      <c r="G691" s="13">
        <f t="shared" si="93"/>
        <v>7.4999999999999997E-2</v>
      </c>
      <c r="H691" s="13">
        <f t="shared" si="94"/>
        <v>5.6249999999999994E-2</v>
      </c>
      <c r="I691" s="13">
        <v>0.5</v>
      </c>
      <c r="J691" s="13">
        <f t="shared" si="95"/>
        <v>2.8124999999999997E-2</v>
      </c>
      <c r="K691" s="13"/>
      <c r="L691" s="13"/>
      <c r="M691" s="13"/>
      <c r="N691" s="13"/>
      <c r="O691" s="13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2:27" ht="15.75" customHeight="1">
      <c r="B692" s="2"/>
      <c r="C692" s="13"/>
      <c r="D692" s="13"/>
      <c r="E692" s="13" t="s">
        <v>15</v>
      </c>
      <c r="F692" s="13"/>
      <c r="G692" s="13"/>
      <c r="H692" s="13">
        <f t="shared" ref="H692:H698" si="96">A2</f>
        <v>0.1</v>
      </c>
      <c r="I692" s="13">
        <v>10</v>
      </c>
      <c r="J692" s="13">
        <f t="shared" si="95"/>
        <v>1</v>
      </c>
      <c r="K692" s="13"/>
      <c r="L692" s="13"/>
      <c r="M692" s="13"/>
      <c r="N692" s="13"/>
      <c r="O692" s="13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2:27" ht="15.75" customHeight="1">
      <c r="B693" s="2"/>
      <c r="C693" s="13"/>
      <c r="D693" s="13"/>
      <c r="E693" s="13" t="s">
        <v>15</v>
      </c>
      <c r="F693" s="13"/>
      <c r="G693" s="13"/>
      <c r="H693" s="13">
        <f t="shared" si="96"/>
        <v>0.1</v>
      </c>
      <c r="I693" s="13">
        <v>10</v>
      </c>
      <c r="J693" s="13">
        <f t="shared" si="95"/>
        <v>1</v>
      </c>
      <c r="K693" s="13"/>
      <c r="L693" s="13"/>
      <c r="M693" s="13"/>
      <c r="N693" s="13"/>
      <c r="O693" s="13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2:27" ht="15.75" customHeight="1">
      <c r="B694" s="2"/>
      <c r="C694" s="13"/>
      <c r="D694" s="13"/>
      <c r="E694" s="13" t="s">
        <v>15</v>
      </c>
      <c r="F694" s="13"/>
      <c r="G694" s="13"/>
      <c r="H694" s="13">
        <f t="shared" si="96"/>
        <v>0.1</v>
      </c>
      <c r="I694" s="13">
        <v>10</v>
      </c>
      <c r="J694" s="13">
        <f t="shared" si="95"/>
        <v>1</v>
      </c>
      <c r="K694" s="13"/>
      <c r="L694" s="13"/>
      <c r="M694" s="13"/>
      <c r="N694" s="13"/>
      <c r="O694" s="13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2:27" ht="15.75" customHeight="1">
      <c r="B695" s="2"/>
      <c r="C695" s="13"/>
      <c r="D695" s="13"/>
      <c r="E695" s="13" t="s">
        <v>15</v>
      </c>
      <c r="F695" s="13"/>
      <c r="G695" s="13"/>
      <c r="H695" s="13">
        <f t="shared" si="96"/>
        <v>0.1</v>
      </c>
      <c r="I695" s="13">
        <v>10</v>
      </c>
      <c r="J695" s="13">
        <f t="shared" si="95"/>
        <v>1</v>
      </c>
      <c r="K695" s="13"/>
      <c r="L695" s="13"/>
      <c r="M695" s="13"/>
      <c r="N695" s="13"/>
      <c r="O695" s="13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2:27" ht="15.75" customHeight="1">
      <c r="B696" s="2"/>
      <c r="C696" s="13"/>
      <c r="D696" s="13"/>
      <c r="E696" s="13" t="s">
        <v>15</v>
      </c>
      <c r="F696" s="13"/>
      <c r="G696" s="13"/>
      <c r="H696" s="13">
        <f t="shared" si="96"/>
        <v>0.1</v>
      </c>
      <c r="I696" s="13">
        <v>10</v>
      </c>
      <c r="J696" s="13">
        <f t="shared" si="95"/>
        <v>1</v>
      </c>
      <c r="K696" s="13"/>
      <c r="L696" s="13"/>
      <c r="M696" s="13"/>
      <c r="N696" s="13"/>
      <c r="O696" s="13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2:27" ht="15.75" customHeight="1">
      <c r="B697" s="2"/>
      <c r="C697" s="13"/>
      <c r="D697" s="13"/>
      <c r="E697" s="13" t="s">
        <v>15</v>
      </c>
      <c r="F697" s="13"/>
      <c r="G697" s="13"/>
      <c r="H697" s="13">
        <f t="shared" si="96"/>
        <v>0.1</v>
      </c>
      <c r="I697" s="13">
        <v>0.5</v>
      </c>
      <c r="J697" s="13">
        <f t="shared" si="95"/>
        <v>0.05</v>
      </c>
      <c r="K697" s="13"/>
      <c r="L697" s="13"/>
      <c r="M697" s="13"/>
      <c r="N697" s="13"/>
      <c r="O697" s="13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2:27" ht="15.75" customHeight="1">
      <c r="B698" s="2"/>
      <c r="C698" s="13"/>
      <c r="D698" s="13"/>
      <c r="E698" s="13" t="s">
        <v>15</v>
      </c>
      <c r="F698" s="13"/>
      <c r="G698" s="13"/>
      <c r="H698" s="13">
        <f t="shared" si="96"/>
        <v>0.1</v>
      </c>
      <c r="I698" s="13">
        <v>0.5</v>
      </c>
      <c r="J698" s="13">
        <f t="shared" si="95"/>
        <v>0.05</v>
      </c>
      <c r="K698" s="13"/>
      <c r="L698" s="13"/>
      <c r="M698" s="13"/>
      <c r="N698" s="13"/>
      <c r="O698" s="13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2:27" ht="15.75" customHeight="1">
      <c r="B699" s="2"/>
      <c r="C699" s="5"/>
      <c r="D699" s="5"/>
      <c r="E699" s="5" t="s">
        <v>14</v>
      </c>
      <c r="F699" s="5"/>
      <c r="G699" s="5"/>
      <c r="H699" s="5">
        <f>SUM(H680:H698)</f>
        <v>1.3562500000000002</v>
      </c>
      <c r="I699" s="5"/>
      <c r="J699" s="5">
        <f>SUM(J680:J698)</f>
        <v>6.6656249999999995</v>
      </c>
      <c r="K699" s="5">
        <f>J699/H699</f>
        <v>4.9147465437788007</v>
      </c>
      <c r="L699" s="5">
        <v>0.5</v>
      </c>
      <c r="M699" s="5">
        <f>L699*J699</f>
        <v>3.3328124999999997</v>
      </c>
      <c r="N699" s="5">
        <f>H699*D680</f>
        <v>271.25000000000006</v>
      </c>
      <c r="O699" s="5">
        <f>J699*D680</f>
        <v>1333.125</v>
      </c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2:27" ht="15.75" customHeight="1" thickBot="1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5" t="s">
        <v>16</v>
      </c>
      <c r="M700" s="5">
        <f>SUM(M596:M699)</f>
        <v>12.054515624999999</v>
      </c>
      <c r="N700" s="5">
        <f>SUM(N596:N699)</f>
        <v>1464.7500000000002</v>
      </c>
      <c r="O700" s="5">
        <f>SUM(O596:O699)</f>
        <v>4853.8125</v>
      </c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2:27" ht="15.75" customHeight="1" thickBot="1">
      <c r="B701" s="2"/>
      <c r="C701" s="6">
        <f>SUM(D596:D699)</f>
        <v>1080</v>
      </c>
      <c r="D701" s="7" t="s">
        <v>17</v>
      </c>
      <c r="E701" s="8"/>
      <c r="F701" s="8"/>
      <c r="G701" s="8"/>
      <c r="H701" s="9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2:27" ht="15.75" customHeight="1" thickBot="1">
      <c r="B702" s="2"/>
      <c r="C702" s="6">
        <f>C701*8760</f>
        <v>9460800</v>
      </c>
      <c r="D702" s="7" t="s">
        <v>18</v>
      </c>
      <c r="E702" s="8"/>
      <c r="F702" s="8"/>
      <c r="G702" s="8"/>
      <c r="H702" s="9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2:27" ht="15.75" customHeight="1" thickBot="1">
      <c r="B703" s="2"/>
      <c r="C703" s="6">
        <f>N700</f>
        <v>1464.7500000000002</v>
      </c>
      <c r="D703" s="7" t="s">
        <v>19</v>
      </c>
      <c r="E703" s="8"/>
      <c r="F703" s="8"/>
      <c r="G703" s="8"/>
      <c r="H703" s="9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2:27" ht="15.75" customHeight="1" thickBot="1">
      <c r="B704" s="2"/>
      <c r="C704" s="6">
        <f>C703/C701</f>
        <v>1.3562500000000002</v>
      </c>
      <c r="D704" s="7" t="s">
        <v>20</v>
      </c>
      <c r="E704" s="8"/>
      <c r="F704" s="8"/>
      <c r="G704" s="8"/>
      <c r="H704" s="9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2:27" ht="15.75" customHeight="1" thickBot="1">
      <c r="B705" s="2"/>
      <c r="C705" s="6">
        <f>O700/C701</f>
        <v>4.4942708333333332</v>
      </c>
      <c r="D705" s="7" t="s">
        <v>21</v>
      </c>
      <c r="E705" s="8"/>
      <c r="F705" s="8"/>
      <c r="G705" s="8"/>
      <c r="H705" s="9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2:27" ht="15.75" customHeight="1" thickBot="1">
      <c r="B706" s="2"/>
      <c r="C706" s="6">
        <f>C705/C704</f>
        <v>3.3137480798771115</v>
      </c>
      <c r="D706" s="17" t="s">
        <v>22</v>
      </c>
      <c r="E706" s="18"/>
      <c r="F706" s="18"/>
      <c r="G706" s="18"/>
      <c r="H706" s="19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2:27" ht="15.75" customHeight="1" thickBot="1">
      <c r="B707" s="2"/>
      <c r="C707" s="6">
        <f>(C702-O700)/C702</f>
        <v>0.99948695538432264</v>
      </c>
      <c r="D707" s="21" t="s">
        <v>23</v>
      </c>
      <c r="E707" s="22"/>
      <c r="F707" s="22"/>
      <c r="G707" s="22"/>
      <c r="H707" s="23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2:27" ht="15.75" customHeight="1" thickBot="1">
      <c r="B708" s="2"/>
      <c r="C708" s="6">
        <f>1-C707</f>
        <v>5.1304461567736048E-4</v>
      </c>
      <c r="D708" s="7" t="s">
        <v>24</v>
      </c>
      <c r="E708" s="8"/>
      <c r="F708" s="8"/>
      <c r="G708" s="8"/>
      <c r="H708" s="9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2:27" ht="15.75" customHeight="1" thickBot="1">
      <c r="B709" s="2"/>
      <c r="C709" s="6">
        <f>M700*1000</f>
        <v>12054.515624999998</v>
      </c>
      <c r="D709" s="7" t="s">
        <v>26</v>
      </c>
      <c r="E709" s="8"/>
      <c r="F709" s="8"/>
      <c r="G709" s="8"/>
      <c r="H709" s="9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2:27" ht="15.75" customHeight="1" thickBot="1">
      <c r="B710" s="2"/>
      <c r="C710" s="6">
        <f>C709/C701</f>
        <v>11.161588541666665</v>
      </c>
      <c r="D710" s="10" t="s">
        <v>27</v>
      </c>
      <c r="E710" s="11"/>
      <c r="F710" s="11"/>
      <c r="G710" s="11"/>
      <c r="H710" s="1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2:27" ht="15.75" customHeight="1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2:27" ht="15.75" customHeight="1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2:27" ht="15.75" customHeight="1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2:27" ht="15.75" customHeight="1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2:27" ht="15.75" customHeight="1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2:27" ht="15.75" customHeight="1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2:27" ht="15.75" customHeight="1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2:27" ht="15.75" customHeight="1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2:27" ht="15.75" customHeight="1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2:27" ht="15.75" customHeight="1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2:27" ht="15.75" customHeight="1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2:27" ht="15.75" customHeight="1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2:27" ht="15.75" customHeight="1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2:27" ht="15.75" customHeight="1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2:27" ht="15.75" customHeight="1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2:27" ht="15.75" customHeight="1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2:27" ht="15.75" customHeight="1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2:27" ht="15.75" customHeight="1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2:27" ht="15.75" customHeight="1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2:27" ht="15.75" customHeight="1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2:27" ht="15.75" customHeight="1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2:27" ht="15.75" customHeight="1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2:27" ht="15.75" customHeight="1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2:27" ht="15.75" customHeight="1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2:27" ht="15.75" customHeight="1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2:27" ht="15.75" customHeight="1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2:27" ht="15.75" customHeight="1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2:27" ht="15.75" customHeight="1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2:27" ht="15.75" customHeight="1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2:27" ht="15.75" customHeight="1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2:27" ht="15.75" customHeight="1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2:27" ht="15.75" customHeight="1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2:27" ht="15.75" customHeight="1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2:27" ht="15.75" customHeight="1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2:27" ht="15.75" customHeight="1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2:27" ht="15.75" customHeight="1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2:27" ht="15.75" customHeight="1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2:27" ht="15.75" customHeight="1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S748" s="2"/>
      <c r="T748" s="2"/>
      <c r="U748" s="2"/>
      <c r="V748" s="2"/>
      <c r="W748" s="2"/>
      <c r="X748" s="2"/>
      <c r="Y748" s="2"/>
      <c r="Z748" s="2"/>
      <c r="AA748" s="2"/>
    </row>
  </sheetData>
  <mergeCells count="1">
    <mergeCell ref="Q1:R1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8"/>
  <sheetViews>
    <sheetView topLeftCell="L1" workbookViewId="0">
      <selection activeCell="B2" sqref="B2:B22"/>
    </sheetView>
  </sheetViews>
  <sheetFormatPr defaultColWidth="12.625" defaultRowHeight="15" customHeight="1"/>
  <cols>
    <col min="1" max="1" width="8.75" bestFit="1" customWidth="1"/>
    <col min="2" max="2" width="8.375" bestFit="1" customWidth="1"/>
    <col min="3" max="3" width="10.625" customWidth="1"/>
    <col min="4" max="4" width="8.875" customWidth="1"/>
    <col min="5" max="5" width="7.5" customWidth="1"/>
    <col min="6" max="6" width="8" customWidth="1"/>
    <col min="7" max="7" width="10" customWidth="1"/>
    <col min="8" max="8" width="8" customWidth="1"/>
    <col min="9" max="9" width="11.625" customWidth="1"/>
    <col min="10" max="10" width="11.875" customWidth="1"/>
    <col min="11" max="11" width="16.375" customWidth="1"/>
    <col min="12" max="12" width="11.625" customWidth="1"/>
    <col min="13" max="13" width="10.375" customWidth="1"/>
    <col min="14" max="16" width="8" customWidth="1"/>
    <col min="17" max="17" width="7.625" customWidth="1"/>
    <col min="18" max="18" width="9.625" bestFit="1" customWidth="1"/>
    <col min="19" max="27" width="7.625" customWidth="1"/>
  </cols>
  <sheetData>
    <row r="1" spans="1:27" ht="47.25" thickBot="1">
      <c r="A1" s="75" t="s">
        <v>59</v>
      </c>
      <c r="B1" s="1" t="s">
        <v>58</v>
      </c>
      <c r="C1" s="2"/>
      <c r="D1" s="2"/>
      <c r="E1" s="2"/>
      <c r="F1" s="2"/>
      <c r="G1" s="2"/>
      <c r="H1" s="2"/>
      <c r="I1" s="1" t="s">
        <v>0</v>
      </c>
      <c r="J1" s="2"/>
      <c r="K1" s="2"/>
      <c r="L1" s="2"/>
      <c r="M1" s="2"/>
      <c r="N1" s="2"/>
      <c r="O1" s="2"/>
      <c r="P1" s="2"/>
      <c r="Q1" s="83" t="s">
        <v>57</v>
      </c>
      <c r="R1" s="84"/>
      <c r="S1" s="2"/>
      <c r="T1" s="2"/>
      <c r="U1" s="2"/>
      <c r="V1" s="2"/>
      <c r="W1" s="2"/>
      <c r="X1" s="2"/>
      <c r="Y1" s="2"/>
      <c r="Z1" s="2"/>
      <c r="AA1" s="2"/>
    </row>
    <row r="2" spans="1:27" ht="15.75" thickBot="1">
      <c r="A2" s="74">
        <v>0.1</v>
      </c>
      <c r="B2" s="2">
        <v>7.4999999999999997E-2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2"/>
      <c r="Q2" s="68" t="s">
        <v>51</v>
      </c>
      <c r="R2" s="71">
        <f>C116</f>
        <v>3419.6968750000001</v>
      </c>
      <c r="S2" s="2"/>
      <c r="T2" s="2"/>
      <c r="U2" s="2"/>
      <c r="V2" s="2"/>
      <c r="W2" s="2"/>
      <c r="X2" s="2"/>
      <c r="Y2" s="2"/>
      <c r="Z2" s="2"/>
      <c r="AA2" s="2"/>
    </row>
    <row r="3" spans="1:27" ht="15.75" thickBot="1">
      <c r="A3" s="74">
        <v>0.1</v>
      </c>
      <c r="B3" s="2">
        <v>7.4999999999999997E-2</v>
      </c>
      <c r="C3" s="4">
        <v>11</v>
      </c>
      <c r="D3" s="4">
        <v>220</v>
      </c>
      <c r="E3" s="4">
        <v>19</v>
      </c>
      <c r="F3" s="4">
        <v>0.75</v>
      </c>
      <c r="G3" s="4">
        <f>B2</f>
        <v>7.4999999999999997E-2</v>
      </c>
      <c r="H3" s="4">
        <f t="shared" ref="H3:H14" si="0">F3*G3</f>
        <v>5.6249999999999994E-2</v>
      </c>
      <c r="I3" s="4">
        <v>0.5</v>
      </c>
      <c r="J3" s="4">
        <f t="shared" ref="J3:J21" si="1">H3*I3</f>
        <v>2.8124999999999997E-2</v>
      </c>
      <c r="K3" s="4"/>
      <c r="L3" s="4"/>
      <c r="M3" s="4"/>
      <c r="N3" s="4"/>
      <c r="O3" s="4"/>
      <c r="P3" s="2"/>
      <c r="Q3" s="69" t="s">
        <v>52</v>
      </c>
      <c r="R3" s="72">
        <f>C235</f>
        <v>23514.081249999999</v>
      </c>
      <c r="S3" s="2"/>
      <c r="T3" s="2"/>
      <c r="U3" s="2"/>
      <c r="V3" s="2"/>
      <c r="W3" s="2"/>
      <c r="X3" s="2"/>
      <c r="Y3" s="2"/>
      <c r="Z3" s="2"/>
      <c r="AA3" s="2"/>
    </row>
    <row r="4" spans="1:27" ht="15.75" thickBot="1">
      <c r="A4" s="74">
        <v>0.1</v>
      </c>
      <c r="B4" s="2">
        <v>7.4999999999999997E-2</v>
      </c>
      <c r="C4" s="4"/>
      <c r="D4" s="4"/>
      <c r="E4" s="4">
        <v>21</v>
      </c>
      <c r="F4" s="4">
        <v>0.6</v>
      </c>
      <c r="G4" s="4">
        <f t="shared" ref="G4:G8" si="2">B3</f>
        <v>7.4999999999999997E-2</v>
      </c>
      <c r="H4" s="4">
        <f t="shared" si="0"/>
        <v>4.4999999999999998E-2</v>
      </c>
      <c r="I4" s="4">
        <v>0.5</v>
      </c>
      <c r="J4" s="4">
        <f t="shared" si="1"/>
        <v>2.2499999999999999E-2</v>
      </c>
      <c r="K4" s="4"/>
      <c r="L4" s="4"/>
      <c r="M4" s="4"/>
      <c r="N4" s="4"/>
      <c r="O4" s="4"/>
      <c r="P4" s="2"/>
      <c r="Q4" s="70" t="s">
        <v>53</v>
      </c>
      <c r="R4" s="73">
        <f>C354</f>
        <v>5325.4937499999996</v>
      </c>
      <c r="S4" s="2"/>
      <c r="T4" s="2"/>
      <c r="U4" s="2"/>
      <c r="V4" s="2"/>
      <c r="W4" s="2"/>
      <c r="X4" s="2"/>
      <c r="Y4" s="2"/>
      <c r="Z4" s="2"/>
      <c r="AA4" s="2"/>
    </row>
    <row r="5" spans="1:27" ht="15.75" thickBot="1">
      <c r="A5" s="74">
        <v>0.1</v>
      </c>
      <c r="B5" s="2">
        <v>7.4999999999999997E-2</v>
      </c>
      <c r="C5" s="4"/>
      <c r="D5" s="4"/>
      <c r="E5" s="4">
        <v>23</v>
      </c>
      <c r="F5" s="4">
        <v>0.8</v>
      </c>
      <c r="G5" s="4">
        <f t="shared" si="2"/>
        <v>7.4999999999999997E-2</v>
      </c>
      <c r="H5" s="4">
        <f t="shared" si="0"/>
        <v>0.06</v>
      </c>
      <c r="I5" s="4">
        <v>0.5</v>
      </c>
      <c r="J5" s="4">
        <f t="shared" si="1"/>
        <v>0.03</v>
      </c>
      <c r="K5" s="4"/>
      <c r="L5" s="4"/>
      <c r="M5" s="4"/>
      <c r="N5" s="4"/>
      <c r="O5" s="4"/>
      <c r="P5" s="2"/>
      <c r="Q5" s="69" t="s">
        <v>54</v>
      </c>
      <c r="R5" s="72">
        <f>C473</f>
        <v>5756.3156250000002</v>
      </c>
      <c r="S5" s="2"/>
      <c r="T5" s="2"/>
      <c r="U5" s="2"/>
      <c r="V5" s="2"/>
      <c r="W5" s="2"/>
      <c r="X5" s="2"/>
      <c r="Y5" s="2"/>
      <c r="Z5" s="2"/>
      <c r="AA5" s="2"/>
    </row>
    <row r="6" spans="1:27" ht="15.75" thickBot="1">
      <c r="A6" s="74">
        <v>0.1</v>
      </c>
      <c r="B6" s="2">
        <v>7.4999999999999997E-2</v>
      </c>
      <c r="C6" s="4"/>
      <c r="D6" s="4"/>
      <c r="E6" s="4">
        <v>26</v>
      </c>
      <c r="F6" s="4">
        <v>0.8</v>
      </c>
      <c r="G6" s="4">
        <f t="shared" si="2"/>
        <v>7.4999999999999997E-2</v>
      </c>
      <c r="H6" s="4">
        <f t="shared" si="0"/>
        <v>0.06</v>
      </c>
      <c r="I6" s="4">
        <v>0.5</v>
      </c>
      <c r="J6" s="4">
        <f t="shared" si="1"/>
        <v>0.03</v>
      </c>
      <c r="K6" s="4"/>
      <c r="L6" s="4"/>
      <c r="M6" s="4"/>
      <c r="N6" s="4"/>
      <c r="O6" s="4"/>
      <c r="P6" s="2"/>
      <c r="Q6" s="70" t="s">
        <v>55</v>
      </c>
      <c r="R6" s="73">
        <f>C592</f>
        <v>3419.6968750000001</v>
      </c>
      <c r="S6" s="2"/>
      <c r="T6" s="2"/>
      <c r="U6" s="2"/>
      <c r="V6" s="2"/>
      <c r="W6" s="2"/>
      <c r="X6" s="2"/>
      <c r="Y6" s="2"/>
      <c r="Z6" s="2"/>
      <c r="AA6" s="2"/>
    </row>
    <row r="7" spans="1:27" ht="15.75" thickBot="1">
      <c r="A7" s="74">
        <v>0.1</v>
      </c>
      <c r="B7" s="2">
        <v>7.4999999999999997E-2</v>
      </c>
      <c r="C7" s="4"/>
      <c r="D7" s="4"/>
      <c r="E7" s="4">
        <v>28</v>
      </c>
      <c r="F7" s="4">
        <v>0.6</v>
      </c>
      <c r="G7" s="4">
        <f t="shared" si="2"/>
        <v>7.4999999999999997E-2</v>
      </c>
      <c r="H7" s="4">
        <f t="shared" si="0"/>
        <v>4.4999999999999998E-2</v>
      </c>
      <c r="I7" s="4">
        <v>0.5</v>
      </c>
      <c r="J7" s="4">
        <f t="shared" si="1"/>
        <v>2.2499999999999999E-2</v>
      </c>
      <c r="K7" s="4"/>
      <c r="L7" s="4"/>
      <c r="M7" s="4"/>
      <c r="N7" s="4"/>
      <c r="O7" s="4"/>
      <c r="P7" s="2"/>
      <c r="Q7" s="69" t="s">
        <v>56</v>
      </c>
      <c r="R7" s="72">
        <f>C711</f>
        <v>12679.315624999999</v>
      </c>
      <c r="S7" s="2"/>
      <c r="T7" s="2"/>
      <c r="U7" s="2"/>
      <c r="V7" s="2"/>
      <c r="W7" s="2"/>
      <c r="X7" s="2"/>
      <c r="Y7" s="2"/>
      <c r="Z7" s="2"/>
      <c r="AA7" s="2"/>
    </row>
    <row r="8" spans="1:27">
      <c r="A8" s="74">
        <v>0.1</v>
      </c>
      <c r="B8" s="2">
        <v>7.4999999999999997E-2</v>
      </c>
      <c r="C8" s="4"/>
      <c r="D8" s="4"/>
      <c r="E8" s="4">
        <v>20</v>
      </c>
      <c r="F8" s="4">
        <v>0.8</v>
      </c>
      <c r="G8" s="4">
        <f t="shared" si="2"/>
        <v>7.4999999999999997E-2</v>
      </c>
      <c r="H8" s="4">
        <f t="shared" si="0"/>
        <v>0.06</v>
      </c>
      <c r="I8" s="4">
        <v>3</v>
      </c>
      <c r="J8" s="4">
        <f t="shared" si="1"/>
        <v>0.18</v>
      </c>
      <c r="K8" s="4"/>
      <c r="L8" s="4"/>
      <c r="M8" s="4"/>
      <c r="N8" s="4"/>
      <c r="O8" s="4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74">
        <v>0.1</v>
      </c>
      <c r="B9" s="2">
        <v>7.4999999999999997E-2</v>
      </c>
      <c r="C9" s="4"/>
      <c r="D9" s="4"/>
      <c r="E9" s="4">
        <v>22</v>
      </c>
      <c r="F9" s="4">
        <v>0.75</v>
      </c>
      <c r="G9" s="4">
        <v>0</v>
      </c>
      <c r="H9" s="4">
        <f t="shared" si="0"/>
        <v>0</v>
      </c>
      <c r="I9" s="4">
        <v>0.5</v>
      </c>
      <c r="J9" s="4">
        <f t="shared" si="1"/>
        <v>0</v>
      </c>
      <c r="K9" s="4"/>
      <c r="L9" s="4"/>
      <c r="M9" s="4"/>
      <c r="N9" s="4"/>
      <c r="O9" s="4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>
      <c r="A10" s="74">
        <v>0.1</v>
      </c>
      <c r="B10" s="2">
        <v>7.4999999999999997E-2</v>
      </c>
      <c r="C10" s="4"/>
      <c r="D10" s="4"/>
      <c r="E10" s="4">
        <v>24</v>
      </c>
      <c r="F10" s="4">
        <v>0.75</v>
      </c>
      <c r="G10" s="4">
        <v>0</v>
      </c>
      <c r="H10" s="4">
        <f t="shared" si="0"/>
        <v>0</v>
      </c>
      <c r="I10" s="4">
        <v>0.5</v>
      </c>
      <c r="J10" s="4">
        <f t="shared" si="1"/>
        <v>0</v>
      </c>
      <c r="K10" s="4"/>
      <c r="L10" s="4"/>
      <c r="M10" s="4"/>
      <c r="N10" s="4"/>
      <c r="O10" s="4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>
      <c r="A11" s="74">
        <v>0.1</v>
      </c>
      <c r="B11" s="2">
        <v>7.4999999999999997E-2</v>
      </c>
      <c r="C11" s="4"/>
      <c r="D11" s="4"/>
      <c r="E11" s="4">
        <v>25</v>
      </c>
      <c r="F11" s="4">
        <v>0.6</v>
      </c>
      <c r="G11" s="4">
        <v>0</v>
      </c>
      <c r="H11" s="4">
        <f t="shared" si="0"/>
        <v>0</v>
      </c>
      <c r="I11" s="4">
        <v>0.5</v>
      </c>
      <c r="J11" s="4">
        <f t="shared" si="1"/>
        <v>0</v>
      </c>
      <c r="K11" s="4"/>
      <c r="L11" s="4"/>
      <c r="M11" s="4"/>
      <c r="N11" s="4"/>
      <c r="O11" s="4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74">
        <v>0.1</v>
      </c>
      <c r="B12" s="2">
        <v>7.4999999999999997E-2</v>
      </c>
      <c r="C12" s="4"/>
      <c r="D12" s="4"/>
      <c r="E12" s="4">
        <v>27</v>
      </c>
      <c r="F12" s="4">
        <v>0.75</v>
      </c>
      <c r="G12" s="4">
        <v>0</v>
      </c>
      <c r="H12" s="4">
        <f t="shared" si="0"/>
        <v>0</v>
      </c>
      <c r="I12" s="4">
        <v>0.5</v>
      </c>
      <c r="J12" s="4">
        <f t="shared" si="1"/>
        <v>0</v>
      </c>
      <c r="K12" s="4"/>
      <c r="L12" s="4"/>
      <c r="M12" s="4"/>
      <c r="N12" s="4"/>
      <c r="O12" s="4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74">
        <v>0.1</v>
      </c>
      <c r="B13" s="2">
        <v>7.4999999999999997E-2</v>
      </c>
      <c r="C13" s="4"/>
      <c r="D13" s="4"/>
      <c r="E13" s="4">
        <v>29</v>
      </c>
      <c r="F13" s="4">
        <v>0.75</v>
      </c>
      <c r="G13" s="4">
        <v>0</v>
      </c>
      <c r="H13" s="4">
        <f t="shared" si="0"/>
        <v>0</v>
      </c>
      <c r="I13" s="4">
        <v>0.5</v>
      </c>
      <c r="J13" s="4">
        <f t="shared" si="1"/>
        <v>0</v>
      </c>
      <c r="K13" s="4"/>
      <c r="L13" s="4"/>
      <c r="M13" s="4"/>
      <c r="N13" s="4"/>
      <c r="O13" s="4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A14" s="74">
        <v>0.1</v>
      </c>
      <c r="B14" s="2">
        <v>7.4999999999999997E-2</v>
      </c>
      <c r="C14" s="4"/>
      <c r="D14" s="4"/>
      <c r="E14" s="4">
        <v>30</v>
      </c>
      <c r="F14" s="4">
        <v>0.6</v>
      </c>
      <c r="G14" s="4">
        <v>0</v>
      </c>
      <c r="H14" s="4">
        <f t="shared" si="0"/>
        <v>0</v>
      </c>
      <c r="I14" s="4">
        <v>0.5</v>
      </c>
      <c r="J14" s="4">
        <f t="shared" si="1"/>
        <v>0</v>
      </c>
      <c r="K14" s="4"/>
      <c r="L14" s="4"/>
      <c r="M14" s="4"/>
      <c r="N14" s="4"/>
      <c r="O14" s="4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74">
        <v>0.1</v>
      </c>
      <c r="B15" s="2">
        <v>7.4999999999999997E-2</v>
      </c>
      <c r="C15" s="4"/>
      <c r="D15" s="4"/>
      <c r="E15" s="4" t="s">
        <v>15</v>
      </c>
      <c r="F15" s="4"/>
      <c r="G15" s="4"/>
      <c r="H15" s="4">
        <f>A2</f>
        <v>0.1</v>
      </c>
      <c r="I15" s="4">
        <v>10</v>
      </c>
      <c r="J15" s="4">
        <f t="shared" si="1"/>
        <v>1</v>
      </c>
      <c r="K15" s="4"/>
      <c r="L15" s="4"/>
      <c r="M15" s="4"/>
      <c r="N15" s="4"/>
      <c r="O15" s="4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A16" s="74">
        <v>0.1</v>
      </c>
      <c r="B16" s="2">
        <v>7.4999999999999997E-2</v>
      </c>
      <c r="C16" s="4"/>
      <c r="D16" s="4"/>
      <c r="E16" s="4" t="s">
        <v>15</v>
      </c>
      <c r="F16" s="4"/>
      <c r="G16" s="4"/>
      <c r="H16" s="4">
        <v>0</v>
      </c>
      <c r="I16" s="4">
        <v>0</v>
      </c>
      <c r="J16" s="4">
        <f t="shared" si="1"/>
        <v>0</v>
      </c>
      <c r="K16" s="4"/>
      <c r="L16" s="4"/>
      <c r="M16" s="4"/>
      <c r="N16" s="4"/>
      <c r="O16" s="4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>
      <c r="A17" s="74">
        <v>0.1</v>
      </c>
      <c r="B17" s="2">
        <v>7.4999999999999997E-2</v>
      </c>
      <c r="C17" s="4"/>
      <c r="D17" s="4"/>
      <c r="E17" s="4" t="s">
        <v>15</v>
      </c>
      <c r="F17" s="4"/>
      <c r="G17" s="4"/>
      <c r="H17" s="4">
        <v>0</v>
      </c>
      <c r="I17" s="4">
        <v>0</v>
      </c>
      <c r="J17" s="4">
        <f t="shared" si="1"/>
        <v>0</v>
      </c>
      <c r="K17" s="4"/>
      <c r="L17" s="4"/>
      <c r="M17" s="4"/>
      <c r="N17" s="4"/>
      <c r="O17" s="4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>
      <c r="A18" s="74">
        <v>0.1</v>
      </c>
      <c r="B18" s="2">
        <v>7.4999999999999997E-2</v>
      </c>
      <c r="C18" s="4"/>
      <c r="D18" s="4"/>
      <c r="E18" s="4" t="s">
        <v>15</v>
      </c>
      <c r="F18" s="4"/>
      <c r="G18" s="4"/>
      <c r="H18" s="4">
        <v>0</v>
      </c>
      <c r="I18" s="4">
        <v>0</v>
      </c>
      <c r="J18" s="4">
        <f t="shared" si="1"/>
        <v>0</v>
      </c>
      <c r="K18" s="4"/>
      <c r="L18" s="4"/>
      <c r="M18" s="4"/>
      <c r="N18" s="4"/>
      <c r="O18" s="4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>
      <c r="A19" s="74">
        <v>0.1</v>
      </c>
      <c r="B19" s="2">
        <v>7.4999999999999997E-2</v>
      </c>
      <c r="C19" s="4"/>
      <c r="D19" s="4"/>
      <c r="E19" s="4" t="s">
        <v>15</v>
      </c>
      <c r="F19" s="4"/>
      <c r="G19" s="4"/>
      <c r="H19" s="4">
        <v>0</v>
      </c>
      <c r="I19" s="4">
        <v>0</v>
      </c>
      <c r="J19" s="4">
        <f t="shared" si="1"/>
        <v>0</v>
      </c>
      <c r="K19" s="4"/>
      <c r="L19" s="4"/>
      <c r="M19" s="4"/>
      <c r="N19" s="4"/>
      <c r="O19" s="4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74">
        <v>0.1</v>
      </c>
      <c r="B20" s="2">
        <v>7.4999999999999997E-2</v>
      </c>
      <c r="C20" s="4"/>
      <c r="D20" s="4"/>
      <c r="E20" s="4" t="s">
        <v>15</v>
      </c>
      <c r="F20" s="4"/>
      <c r="G20" s="4"/>
      <c r="H20" s="4">
        <v>0</v>
      </c>
      <c r="I20" s="4">
        <v>0</v>
      </c>
      <c r="J20" s="4">
        <f t="shared" si="1"/>
        <v>0</v>
      </c>
      <c r="K20" s="4"/>
      <c r="L20" s="4"/>
      <c r="M20" s="4"/>
      <c r="N20" s="4"/>
      <c r="O20" s="4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74">
        <v>0.1</v>
      </c>
      <c r="B21" s="2">
        <v>7.4999999999999997E-2</v>
      </c>
      <c r="C21" s="4"/>
      <c r="D21" s="4"/>
      <c r="E21" s="4" t="s">
        <v>15</v>
      </c>
      <c r="F21" s="4"/>
      <c r="G21" s="4"/>
      <c r="H21" s="4">
        <v>0</v>
      </c>
      <c r="I21" s="4">
        <v>0</v>
      </c>
      <c r="J21" s="4">
        <f t="shared" si="1"/>
        <v>0</v>
      </c>
      <c r="K21" s="4"/>
      <c r="L21" s="4"/>
      <c r="M21" s="4"/>
      <c r="N21" s="4"/>
      <c r="O21" s="4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>
      <c r="A22" s="74">
        <v>0.1</v>
      </c>
      <c r="B22" s="2">
        <v>7.4999999999999997E-2</v>
      </c>
      <c r="C22" s="5"/>
      <c r="D22" s="5"/>
      <c r="E22" s="5" t="s">
        <v>14</v>
      </c>
      <c r="F22" s="5"/>
      <c r="G22" s="5"/>
      <c r="H22" s="5">
        <f>SUM(H3:H21)</f>
        <v>0.42625000000000002</v>
      </c>
      <c r="I22" s="5"/>
      <c r="J22" s="5">
        <f>SUM(J3:J21)</f>
        <v>1.3131249999999999</v>
      </c>
      <c r="K22" s="5">
        <f>J22/H22</f>
        <v>3.0806451612903221</v>
      </c>
      <c r="L22" s="5">
        <v>0.54500000000000004</v>
      </c>
      <c r="M22" s="5">
        <f>L22*J22</f>
        <v>0.715653125</v>
      </c>
      <c r="N22" s="5">
        <f>H22*D3</f>
        <v>93.775000000000006</v>
      </c>
      <c r="O22" s="5">
        <f>J22*D3</f>
        <v>288.88749999999999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>
      <c r="B23" s="2"/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3" t="s">
        <v>8</v>
      </c>
      <c r="K23" s="3" t="s">
        <v>9</v>
      </c>
      <c r="L23" s="3" t="s">
        <v>10</v>
      </c>
      <c r="M23" s="3" t="s">
        <v>11</v>
      </c>
      <c r="N23" s="3" t="s">
        <v>12</v>
      </c>
      <c r="O23" s="3" t="s">
        <v>13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B24" s="2"/>
      <c r="C24" s="4">
        <v>12</v>
      </c>
      <c r="D24" s="4">
        <v>220</v>
      </c>
      <c r="E24" s="4">
        <v>19</v>
      </c>
      <c r="F24" s="4">
        <v>0.75</v>
      </c>
      <c r="G24" s="4">
        <f>B2</f>
        <v>7.4999999999999997E-2</v>
      </c>
      <c r="H24" s="4">
        <f t="shared" ref="H24:H35" si="3">F24*G24</f>
        <v>5.6249999999999994E-2</v>
      </c>
      <c r="I24" s="4">
        <v>0.5</v>
      </c>
      <c r="J24" s="4">
        <f t="shared" ref="J24:J42" si="4">H24*I24</f>
        <v>2.8124999999999997E-2</v>
      </c>
      <c r="K24" s="4"/>
      <c r="L24" s="4"/>
      <c r="M24" s="4"/>
      <c r="N24" s="4"/>
      <c r="O24" s="4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B25" s="2"/>
      <c r="C25" s="4"/>
      <c r="D25" s="4"/>
      <c r="E25" s="4">
        <v>21</v>
      </c>
      <c r="F25" s="4">
        <v>0.6</v>
      </c>
      <c r="G25" s="4">
        <f t="shared" ref="G25:G28" si="5">B3</f>
        <v>7.4999999999999997E-2</v>
      </c>
      <c r="H25" s="4">
        <f t="shared" si="3"/>
        <v>4.4999999999999998E-2</v>
      </c>
      <c r="I25" s="4">
        <v>0.5</v>
      </c>
      <c r="J25" s="4">
        <f t="shared" si="4"/>
        <v>2.2499999999999999E-2</v>
      </c>
      <c r="K25" s="4"/>
      <c r="L25" s="4"/>
      <c r="M25" s="4"/>
      <c r="N25" s="4"/>
      <c r="O25" s="4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>
      <c r="B26" s="2"/>
      <c r="C26" s="4"/>
      <c r="D26" s="4"/>
      <c r="E26" s="4">
        <v>23</v>
      </c>
      <c r="F26" s="4">
        <v>0.8</v>
      </c>
      <c r="G26" s="4">
        <f t="shared" si="5"/>
        <v>7.4999999999999997E-2</v>
      </c>
      <c r="H26" s="4">
        <f t="shared" si="3"/>
        <v>0.06</v>
      </c>
      <c r="I26" s="4">
        <v>0.5</v>
      </c>
      <c r="J26" s="4">
        <f t="shared" si="4"/>
        <v>0.03</v>
      </c>
      <c r="K26" s="4"/>
      <c r="L26" s="4"/>
      <c r="M26" s="4"/>
      <c r="N26" s="4"/>
      <c r="O26" s="4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>
      <c r="B27" s="2"/>
      <c r="C27" s="4"/>
      <c r="D27" s="4"/>
      <c r="E27" s="4">
        <v>26</v>
      </c>
      <c r="F27" s="4">
        <v>0.8</v>
      </c>
      <c r="G27" s="4">
        <f t="shared" si="5"/>
        <v>7.4999999999999997E-2</v>
      </c>
      <c r="H27" s="4">
        <f t="shared" si="3"/>
        <v>0.06</v>
      </c>
      <c r="I27" s="4">
        <v>0.5</v>
      </c>
      <c r="J27" s="4">
        <f t="shared" si="4"/>
        <v>0.03</v>
      </c>
      <c r="K27" s="4"/>
      <c r="L27" s="4"/>
      <c r="M27" s="4"/>
      <c r="N27" s="4"/>
      <c r="O27" s="4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B28" s="2"/>
      <c r="C28" s="4"/>
      <c r="D28" s="4"/>
      <c r="E28" s="4">
        <v>28</v>
      </c>
      <c r="F28" s="4">
        <v>0.6</v>
      </c>
      <c r="G28" s="4">
        <f t="shared" si="5"/>
        <v>7.4999999999999997E-2</v>
      </c>
      <c r="H28" s="4">
        <f t="shared" si="3"/>
        <v>4.4999999999999998E-2</v>
      </c>
      <c r="I28" s="4">
        <v>0.5</v>
      </c>
      <c r="J28" s="4">
        <f t="shared" si="4"/>
        <v>2.2499999999999999E-2</v>
      </c>
      <c r="K28" s="4"/>
      <c r="L28" s="4"/>
      <c r="M28" s="4"/>
      <c r="N28" s="4"/>
      <c r="O28" s="4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>
      <c r="B29" s="2"/>
      <c r="C29" s="4"/>
      <c r="D29" s="4"/>
      <c r="E29" s="4">
        <v>20</v>
      </c>
      <c r="F29" s="4">
        <v>0.8</v>
      </c>
      <c r="G29" s="4">
        <v>0</v>
      </c>
      <c r="H29" s="4">
        <f t="shared" si="3"/>
        <v>0</v>
      </c>
      <c r="I29" s="4">
        <v>0.5</v>
      </c>
      <c r="J29" s="4">
        <f t="shared" si="4"/>
        <v>0</v>
      </c>
      <c r="K29" s="4"/>
      <c r="L29" s="4"/>
      <c r="M29" s="4"/>
      <c r="N29" s="4"/>
      <c r="O29" s="4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>
      <c r="B30" s="2"/>
      <c r="C30" s="4"/>
      <c r="D30" s="4"/>
      <c r="E30" s="4">
        <v>22</v>
      </c>
      <c r="F30" s="4">
        <v>0.75</v>
      </c>
      <c r="G30" s="4">
        <f>B2</f>
        <v>7.4999999999999997E-2</v>
      </c>
      <c r="H30" s="4">
        <f t="shared" si="3"/>
        <v>5.6249999999999994E-2</v>
      </c>
      <c r="I30" s="4">
        <v>3</v>
      </c>
      <c r="J30" s="4">
        <f t="shared" si="4"/>
        <v>0.16874999999999998</v>
      </c>
      <c r="K30" s="4"/>
      <c r="L30" s="4"/>
      <c r="M30" s="4"/>
      <c r="N30" s="4"/>
      <c r="O30" s="4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>
      <c r="B31" s="2"/>
      <c r="C31" s="4"/>
      <c r="D31" s="4"/>
      <c r="E31" s="4">
        <v>24</v>
      </c>
      <c r="F31" s="4">
        <v>0.75</v>
      </c>
      <c r="G31" s="4">
        <v>0</v>
      </c>
      <c r="H31" s="4">
        <f t="shared" si="3"/>
        <v>0</v>
      </c>
      <c r="I31" s="4">
        <v>0.5</v>
      </c>
      <c r="J31" s="4">
        <f t="shared" si="4"/>
        <v>0</v>
      </c>
      <c r="K31" s="4"/>
      <c r="L31" s="4"/>
      <c r="M31" s="4"/>
      <c r="N31" s="4"/>
      <c r="O31" s="4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B32" s="2"/>
      <c r="C32" s="4"/>
      <c r="D32" s="4"/>
      <c r="E32" s="4">
        <v>25</v>
      </c>
      <c r="F32" s="4">
        <v>0.6</v>
      </c>
      <c r="G32" s="4">
        <v>0</v>
      </c>
      <c r="H32" s="4">
        <f t="shared" si="3"/>
        <v>0</v>
      </c>
      <c r="I32" s="4">
        <v>0.5</v>
      </c>
      <c r="J32" s="4">
        <f t="shared" si="4"/>
        <v>0</v>
      </c>
      <c r="K32" s="4"/>
      <c r="L32" s="4"/>
      <c r="M32" s="4"/>
      <c r="N32" s="4"/>
      <c r="O32" s="4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2:27" ht="15.75" customHeight="1">
      <c r="B33" s="2"/>
      <c r="C33" s="4"/>
      <c r="D33" s="4"/>
      <c r="E33" s="4">
        <v>27</v>
      </c>
      <c r="F33" s="4">
        <v>0.75</v>
      </c>
      <c r="G33" s="4">
        <v>0</v>
      </c>
      <c r="H33" s="4">
        <f t="shared" si="3"/>
        <v>0</v>
      </c>
      <c r="I33" s="4">
        <v>0.5</v>
      </c>
      <c r="J33" s="4">
        <f t="shared" si="4"/>
        <v>0</v>
      </c>
      <c r="K33" s="4"/>
      <c r="L33" s="4"/>
      <c r="M33" s="4"/>
      <c r="N33" s="4"/>
      <c r="O33" s="4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2:27" ht="15.75" customHeight="1">
      <c r="B34" s="2"/>
      <c r="C34" s="4"/>
      <c r="D34" s="4"/>
      <c r="E34" s="4">
        <v>29</v>
      </c>
      <c r="F34" s="4">
        <v>0.75</v>
      </c>
      <c r="G34" s="4">
        <v>0</v>
      </c>
      <c r="H34" s="4">
        <f t="shared" si="3"/>
        <v>0</v>
      </c>
      <c r="I34" s="4">
        <v>0.5</v>
      </c>
      <c r="J34" s="4">
        <f t="shared" si="4"/>
        <v>0</v>
      </c>
      <c r="K34" s="4"/>
      <c r="L34" s="4"/>
      <c r="M34" s="4"/>
      <c r="N34" s="4"/>
      <c r="O34" s="4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2:27" ht="15.75" customHeight="1">
      <c r="B35" s="2"/>
      <c r="C35" s="4"/>
      <c r="D35" s="4"/>
      <c r="E35" s="4">
        <v>30</v>
      </c>
      <c r="F35" s="4">
        <v>0.6</v>
      </c>
      <c r="G35" s="4">
        <v>0</v>
      </c>
      <c r="H35" s="4">
        <f t="shared" si="3"/>
        <v>0</v>
      </c>
      <c r="I35" s="4">
        <v>0.5</v>
      </c>
      <c r="J35" s="4">
        <f t="shared" si="4"/>
        <v>0</v>
      </c>
      <c r="K35" s="4"/>
      <c r="L35" s="4"/>
      <c r="M35" s="4"/>
      <c r="N35" s="4"/>
      <c r="O35" s="4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2:27" ht="15.75" customHeight="1">
      <c r="B36" s="2"/>
      <c r="C36" s="4"/>
      <c r="D36" s="4"/>
      <c r="E36" s="4" t="s">
        <v>15</v>
      </c>
      <c r="F36" s="4"/>
      <c r="G36" s="4"/>
      <c r="H36" s="4">
        <f>A2</f>
        <v>0.1</v>
      </c>
      <c r="I36" s="4">
        <v>10</v>
      </c>
      <c r="J36" s="4">
        <f t="shared" si="4"/>
        <v>1</v>
      </c>
      <c r="K36" s="4" t="s">
        <v>25</v>
      </c>
      <c r="L36" s="4"/>
      <c r="M36" s="4"/>
      <c r="N36" s="4"/>
      <c r="O36" s="4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2:27" ht="15.75" customHeight="1">
      <c r="B37" s="2"/>
      <c r="C37" s="4"/>
      <c r="D37" s="4"/>
      <c r="E37" s="4" t="s">
        <v>15</v>
      </c>
      <c r="F37" s="4"/>
      <c r="G37" s="4"/>
      <c r="H37" s="4">
        <v>0</v>
      </c>
      <c r="I37" s="4">
        <v>0</v>
      </c>
      <c r="J37" s="4">
        <f t="shared" si="4"/>
        <v>0</v>
      </c>
      <c r="K37" s="4"/>
      <c r="L37" s="4"/>
      <c r="M37" s="4"/>
      <c r="N37" s="4"/>
      <c r="O37" s="4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2:27" ht="15.75" customHeight="1">
      <c r="B38" s="2"/>
      <c r="C38" s="4"/>
      <c r="D38" s="4"/>
      <c r="E38" s="4" t="s">
        <v>15</v>
      </c>
      <c r="F38" s="4"/>
      <c r="G38" s="4"/>
      <c r="H38" s="4">
        <v>0</v>
      </c>
      <c r="I38" s="4">
        <v>0</v>
      </c>
      <c r="J38" s="4">
        <f t="shared" si="4"/>
        <v>0</v>
      </c>
      <c r="K38" s="4"/>
      <c r="L38" s="4"/>
      <c r="M38" s="4"/>
      <c r="N38" s="4"/>
      <c r="O38" s="4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2:27" ht="15.75" customHeight="1">
      <c r="B39" s="2"/>
      <c r="C39" s="4"/>
      <c r="D39" s="4"/>
      <c r="E39" s="4" t="s">
        <v>15</v>
      </c>
      <c r="F39" s="4"/>
      <c r="G39" s="4"/>
      <c r="H39" s="4">
        <v>0</v>
      </c>
      <c r="I39" s="4">
        <v>0</v>
      </c>
      <c r="J39" s="4">
        <f t="shared" si="4"/>
        <v>0</v>
      </c>
      <c r="K39" s="4"/>
      <c r="L39" s="4"/>
      <c r="M39" s="4"/>
      <c r="N39" s="4"/>
      <c r="O39" s="4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2:27" ht="15.75" customHeight="1">
      <c r="B40" s="2"/>
      <c r="C40" s="4"/>
      <c r="D40" s="4"/>
      <c r="E40" s="4" t="s">
        <v>15</v>
      </c>
      <c r="F40" s="4"/>
      <c r="G40" s="4"/>
      <c r="H40" s="4">
        <v>0</v>
      </c>
      <c r="I40" s="4">
        <v>0</v>
      </c>
      <c r="J40" s="4">
        <f t="shared" si="4"/>
        <v>0</v>
      </c>
      <c r="K40" s="4"/>
      <c r="L40" s="4"/>
      <c r="M40" s="4"/>
      <c r="N40" s="4"/>
      <c r="O40" s="4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2:27" ht="15.75" customHeight="1">
      <c r="B41" s="2"/>
      <c r="C41" s="4"/>
      <c r="D41" s="4"/>
      <c r="E41" s="4" t="s">
        <v>15</v>
      </c>
      <c r="F41" s="4"/>
      <c r="G41" s="4"/>
      <c r="H41" s="4">
        <v>0</v>
      </c>
      <c r="I41" s="4">
        <v>0</v>
      </c>
      <c r="J41" s="4">
        <f t="shared" si="4"/>
        <v>0</v>
      </c>
      <c r="K41" s="4"/>
      <c r="L41" s="4"/>
      <c r="M41" s="4"/>
      <c r="N41" s="4"/>
      <c r="O41" s="4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2:27" ht="15.75" customHeight="1">
      <c r="B42" s="2"/>
      <c r="C42" s="4"/>
      <c r="D42" s="4"/>
      <c r="E42" s="4" t="s">
        <v>15</v>
      </c>
      <c r="F42" s="4"/>
      <c r="G42" s="4"/>
      <c r="H42" s="4">
        <v>0</v>
      </c>
      <c r="I42" s="4">
        <v>0</v>
      </c>
      <c r="J42" s="4">
        <f t="shared" si="4"/>
        <v>0</v>
      </c>
      <c r="K42" s="4"/>
      <c r="L42" s="4"/>
      <c r="M42" s="4"/>
      <c r="N42" s="4"/>
      <c r="O42" s="4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2:27" ht="15.75" customHeight="1">
      <c r="B43" s="2"/>
      <c r="C43" s="5"/>
      <c r="D43" s="5"/>
      <c r="E43" s="5" t="s">
        <v>14</v>
      </c>
      <c r="F43" s="5"/>
      <c r="G43" s="5"/>
      <c r="H43" s="5">
        <f>SUM(H24:H42)</f>
        <v>0.42249999999999999</v>
      </c>
      <c r="I43" s="5"/>
      <c r="J43" s="5">
        <f>SUM(J24:J42)</f>
        <v>1.3018749999999999</v>
      </c>
      <c r="K43" s="5">
        <f>J43/H43</f>
        <v>3.081360946745562</v>
      </c>
      <c r="L43" s="5">
        <v>0.54500000000000004</v>
      </c>
      <c r="M43" s="5">
        <f>L43*J43</f>
        <v>0.70952187499999997</v>
      </c>
      <c r="N43" s="5">
        <f>H43*D24</f>
        <v>92.95</v>
      </c>
      <c r="O43" s="5">
        <f>J43*D24</f>
        <v>286.41249999999997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2:27" ht="15.75" customHeight="1">
      <c r="B44" s="2"/>
      <c r="C44" s="3" t="s">
        <v>1</v>
      </c>
      <c r="D44" s="3" t="s">
        <v>2</v>
      </c>
      <c r="E44" s="3" t="s">
        <v>3</v>
      </c>
      <c r="F44" s="3" t="s">
        <v>4</v>
      </c>
      <c r="G44" s="3" t="s">
        <v>5</v>
      </c>
      <c r="H44" s="3" t="s">
        <v>6</v>
      </c>
      <c r="I44" s="3" t="s">
        <v>7</v>
      </c>
      <c r="J44" s="3" t="s">
        <v>8</v>
      </c>
      <c r="K44" s="3" t="s">
        <v>9</v>
      </c>
      <c r="L44" s="3" t="s">
        <v>10</v>
      </c>
      <c r="M44" s="3" t="s">
        <v>11</v>
      </c>
      <c r="N44" s="3" t="s">
        <v>12</v>
      </c>
      <c r="O44" s="3" t="s">
        <v>13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2:27" ht="15.75" customHeight="1">
      <c r="B45" s="2"/>
      <c r="C45" s="4">
        <v>13</v>
      </c>
      <c r="D45" s="4">
        <v>220</v>
      </c>
      <c r="E45" s="4">
        <v>19</v>
      </c>
      <c r="F45" s="4">
        <v>0.75</v>
      </c>
      <c r="G45" s="4">
        <f>B2</f>
        <v>7.4999999999999997E-2</v>
      </c>
      <c r="H45" s="4">
        <f t="shared" ref="H45:H56" si="6">F45*G45</f>
        <v>5.6249999999999994E-2</v>
      </c>
      <c r="I45" s="4">
        <v>0.5</v>
      </c>
      <c r="J45" s="4">
        <f t="shared" ref="J45:J63" si="7">H45*I45</f>
        <v>2.8124999999999997E-2</v>
      </c>
      <c r="K45" s="4"/>
      <c r="L45" s="4"/>
      <c r="M45" s="4"/>
      <c r="N45" s="4"/>
      <c r="O45" s="4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2:27" ht="15.75" customHeight="1">
      <c r="B46" s="2"/>
      <c r="C46" s="4"/>
      <c r="D46" s="4"/>
      <c r="E46" s="4">
        <v>21</v>
      </c>
      <c r="F46" s="4">
        <v>0.6</v>
      </c>
      <c r="G46" s="4">
        <f t="shared" ref="G46:G49" si="8">B3</f>
        <v>7.4999999999999997E-2</v>
      </c>
      <c r="H46" s="4">
        <f t="shared" si="6"/>
        <v>4.4999999999999998E-2</v>
      </c>
      <c r="I46" s="4">
        <v>0.5</v>
      </c>
      <c r="J46" s="4">
        <f t="shared" si="7"/>
        <v>2.2499999999999999E-2</v>
      </c>
      <c r="K46" s="4"/>
      <c r="L46" s="4"/>
      <c r="M46" s="4"/>
      <c r="N46" s="4"/>
      <c r="O46" s="4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2:27" ht="15.75" customHeight="1">
      <c r="B47" s="2"/>
      <c r="C47" s="4"/>
      <c r="D47" s="4"/>
      <c r="E47" s="4">
        <v>23</v>
      </c>
      <c r="F47" s="4">
        <v>0.8</v>
      </c>
      <c r="G47" s="4">
        <f t="shared" si="8"/>
        <v>7.4999999999999997E-2</v>
      </c>
      <c r="H47" s="4">
        <f t="shared" si="6"/>
        <v>0.06</v>
      </c>
      <c r="I47" s="4">
        <v>0.5</v>
      </c>
      <c r="J47" s="4">
        <f t="shared" si="7"/>
        <v>0.03</v>
      </c>
      <c r="K47" s="4"/>
      <c r="L47" s="4"/>
      <c r="M47" s="4"/>
      <c r="N47" s="4"/>
      <c r="O47" s="4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2:27" ht="15.75" customHeight="1">
      <c r="B48" s="2"/>
      <c r="C48" s="4"/>
      <c r="D48" s="4"/>
      <c r="E48" s="4">
        <v>26</v>
      </c>
      <c r="F48" s="4">
        <v>0.8</v>
      </c>
      <c r="G48" s="4">
        <f t="shared" si="8"/>
        <v>7.4999999999999997E-2</v>
      </c>
      <c r="H48" s="4">
        <f t="shared" si="6"/>
        <v>0.06</v>
      </c>
      <c r="I48" s="4">
        <v>0.5</v>
      </c>
      <c r="J48" s="4">
        <f t="shared" si="7"/>
        <v>0.03</v>
      </c>
      <c r="K48" s="4"/>
      <c r="L48" s="4"/>
      <c r="M48" s="4"/>
      <c r="N48" s="4"/>
      <c r="O48" s="4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2:27" ht="15.75" customHeight="1">
      <c r="B49" s="2"/>
      <c r="C49" s="4"/>
      <c r="D49" s="4"/>
      <c r="E49" s="4">
        <v>28</v>
      </c>
      <c r="F49" s="4">
        <v>0.6</v>
      </c>
      <c r="G49" s="4">
        <f t="shared" si="8"/>
        <v>7.4999999999999997E-2</v>
      </c>
      <c r="H49" s="4">
        <f t="shared" si="6"/>
        <v>4.4999999999999998E-2</v>
      </c>
      <c r="I49" s="4">
        <v>0.5</v>
      </c>
      <c r="J49" s="4">
        <f t="shared" si="7"/>
        <v>2.2499999999999999E-2</v>
      </c>
      <c r="K49" s="4"/>
      <c r="L49" s="4"/>
      <c r="M49" s="4"/>
      <c r="N49" s="4"/>
      <c r="O49" s="4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2:27" ht="15.75" customHeight="1">
      <c r="B50" s="2"/>
      <c r="C50" s="4"/>
      <c r="D50" s="4"/>
      <c r="E50" s="4">
        <v>20</v>
      </c>
      <c r="F50" s="4">
        <v>0.8</v>
      </c>
      <c r="G50" s="4">
        <v>0</v>
      </c>
      <c r="H50" s="4">
        <f t="shared" si="6"/>
        <v>0</v>
      </c>
      <c r="I50" s="4">
        <v>0.5</v>
      </c>
      <c r="J50" s="4">
        <f t="shared" si="7"/>
        <v>0</v>
      </c>
      <c r="K50" s="4"/>
      <c r="L50" s="4"/>
      <c r="M50" s="4"/>
      <c r="N50" s="4"/>
      <c r="O50" s="4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2:27" ht="15.75" customHeight="1">
      <c r="B51" s="2"/>
      <c r="C51" s="4"/>
      <c r="D51" s="4"/>
      <c r="E51" s="4">
        <v>22</v>
      </c>
      <c r="F51" s="4">
        <v>0.75</v>
      </c>
      <c r="G51" s="4">
        <v>0</v>
      </c>
      <c r="H51" s="4">
        <f t="shared" si="6"/>
        <v>0</v>
      </c>
      <c r="I51" s="4">
        <v>0.5</v>
      </c>
      <c r="J51" s="4">
        <f t="shared" si="7"/>
        <v>0</v>
      </c>
      <c r="K51" s="4"/>
      <c r="L51" s="4"/>
      <c r="M51" s="4"/>
      <c r="N51" s="4"/>
      <c r="O51" s="4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2:27" ht="15.75" customHeight="1">
      <c r="B52" s="2"/>
      <c r="C52" s="4"/>
      <c r="D52" s="4"/>
      <c r="E52" s="4">
        <v>24</v>
      </c>
      <c r="F52" s="4">
        <v>0.75</v>
      </c>
      <c r="G52" s="4">
        <f>B2</f>
        <v>7.4999999999999997E-2</v>
      </c>
      <c r="H52" s="4">
        <f t="shared" si="6"/>
        <v>5.6249999999999994E-2</v>
      </c>
      <c r="I52" s="4">
        <v>3</v>
      </c>
      <c r="J52" s="4">
        <f t="shared" si="7"/>
        <v>0.16874999999999998</v>
      </c>
      <c r="K52" s="4"/>
      <c r="L52" s="4"/>
      <c r="M52" s="4"/>
      <c r="N52" s="4"/>
      <c r="O52" s="4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2:27" ht="15.75" customHeight="1">
      <c r="B53" s="2"/>
      <c r="C53" s="4"/>
      <c r="D53" s="4"/>
      <c r="E53" s="4">
        <v>25</v>
      </c>
      <c r="F53" s="4">
        <v>0.6</v>
      </c>
      <c r="G53" s="4">
        <v>0</v>
      </c>
      <c r="H53" s="4">
        <f t="shared" si="6"/>
        <v>0</v>
      </c>
      <c r="I53" s="4">
        <v>0.5</v>
      </c>
      <c r="J53" s="4">
        <f t="shared" si="7"/>
        <v>0</v>
      </c>
      <c r="K53" s="4"/>
      <c r="L53" s="4"/>
      <c r="M53" s="4"/>
      <c r="N53" s="4"/>
      <c r="O53" s="4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2:27" ht="15.75" customHeight="1">
      <c r="B54" s="2"/>
      <c r="C54" s="4"/>
      <c r="D54" s="4"/>
      <c r="E54" s="4">
        <v>27</v>
      </c>
      <c r="F54" s="4">
        <v>0.75</v>
      </c>
      <c r="G54" s="4">
        <v>0</v>
      </c>
      <c r="H54" s="4">
        <f t="shared" si="6"/>
        <v>0</v>
      </c>
      <c r="I54" s="4">
        <v>0.5</v>
      </c>
      <c r="J54" s="4">
        <f t="shared" si="7"/>
        <v>0</v>
      </c>
      <c r="K54" s="4"/>
      <c r="L54" s="4"/>
      <c r="M54" s="4"/>
      <c r="N54" s="4"/>
      <c r="O54" s="4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2:27" ht="15.75" customHeight="1">
      <c r="B55" s="2"/>
      <c r="C55" s="4"/>
      <c r="D55" s="4"/>
      <c r="E55" s="4">
        <v>29</v>
      </c>
      <c r="F55" s="4">
        <v>0.75</v>
      </c>
      <c r="G55" s="4">
        <v>0</v>
      </c>
      <c r="H55" s="4">
        <f t="shared" si="6"/>
        <v>0</v>
      </c>
      <c r="I55" s="4">
        <v>0.5</v>
      </c>
      <c r="J55" s="4">
        <f t="shared" si="7"/>
        <v>0</v>
      </c>
      <c r="K55" s="4"/>
      <c r="L55" s="4"/>
      <c r="M55" s="4"/>
      <c r="N55" s="4"/>
      <c r="O55" s="4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2:27" ht="15.75" customHeight="1">
      <c r="B56" s="2"/>
      <c r="C56" s="4"/>
      <c r="D56" s="4"/>
      <c r="E56" s="4">
        <v>30</v>
      </c>
      <c r="F56" s="4">
        <v>0.6</v>
      </c>
      <c r="G56" s="4">
        <v>0</v>
      </c>
      <c r="H56" s="4">
        <f t="shared" si="6"/>
        <v>0</v>
      </c>
      <c r="I56" s="4">
        <v>0.5</v>
      </c>
      <c r="J56" s="4">
        <f t="shared" si="7"/>
        <v>0</v>
      </c>
      <c r="K56" s="4"/>
      <c r="L56" s="4"/>
      <c r="M56" s="4"/>
      <c r="N56" s="4"/>
      <c r="O56" s="4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2:27" ht="15.75" customHeight="1">
      <c r="B57" s="2"/>
      <c r="C57" s="4"/>
      <c r="D57" s="4"/>
      <c r="E57" s="4" t="s">
        <v>15</v>
      </c>
      <c r="F57" s="4"/>
      <c r="G57" s="4"/>
      <c r="H57" s="4">
        <f>A2</f>
        <v>0.1</v>
      </c>
      <c r="I57" s="4">
        <v>10</v>
      </c>
      <c r="J57" s="4">
        <f t="shared" si="7"/>
        <v>1</v>
      </c>
      <c r="K57" s="4"/>
      <c r="L57" s="4"/>
      <c r="M57" s="4"/>
      <c r="N57" s="4"/>
      <c r="O57" s="4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2:27" ht="15.75" customHeight="1">
      <c r="B58" s="2"/>
      <c r="C58" s="4"/>
      <c r="D58" s="4"/>
      <c r="E58" s="4" t="s">
        <v>15</v>
      </c>
      <c r="F58" s="4"/>
      <c r="G58" s="4"/>
      <c r="H58" s="4">
        <v>0</v>
      </c>
      <c r="I58" s="4">
        <v>0</v>
      </c>
      <c r="J58" s="4">
        <f t="shared" si="7"/>
        <v>0</v>
      </c>
      <c r="K58" s="4"/>
      <c r="L58" s="4"/>
      <c r="M58" s="4"/>
      <c r="N58" s="4"/>
      <c r="O58" s="4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2:27" ht="15.75" customHeight="1">
      <c r="B59" s="2"/>
      <c r="C59" s="4"/>
      <c r="D59" s="4"/>
      <c r="E59" s="4" t="s">
        <v>15</v>
      </c>
      <c r="F59" s="4"/>
      <c r="G59" s="4"/>
      <c r="H59" s="4">
        <v>0</v>
      </c>
      <c r="I59" s="4">
        <v>0</v>
      </c>
      <c r="J59" s="4">
        <f t="shared" si="7"/>
        <v>0</v>
      </c>
      <c r="K59" s="4"/>
      <c r="L59" s="4"/>
      <c r="M59" s="4"/>
      <c r="N59" s="4"/>
      <c r="O59" s="4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2:27" ht="15.75" customHeight="1">
      <c r="B60" s="2"/>
      <c r="C60" s="4"/>
      <c r="D60" s="4"/>
      <c r="E60" s="4" t="s">
        <v>15</v>
      </c>
      <c r="F60" s="4"/>
      <c r="G60" s="4"/>
      <c r="H60" s="4">
        <v>0</v>
      </c>
      <c r="I60" s="4">
        <v>0</v>
      </c>
      <c r="J60" s="4">
        <f t="shared" si="7"/>
        <v>0</v>
      </c>
      <c r="K60" s="4"/>
      <c r="L60" s="4"/>
      <c r="M60" s="4"/>
      <c r="N60" s="4"/>
      <c r="O60" s="4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2:27" ht="15.75" customHeight="1">
      <c r="B61" s="2"/>
      <c r="C61" s="4"/>
      <c r="D61" s="4"/>
      <c r="E61" s="4" t="s">
        <v>15</v>
      </c>
      <c r="F61" s="4"/>
      <c r="G61" s="4"/>
      <c r="H61" s="4">
        <v>0</v>
      </c>
      <c r="I61" s="4">
        <v>0</v>
      </c>
      <c r="J61" s="4">
        <f t="shared" si="7"/>
        <v>0</v>
      </c>
      <c r="K61" s="4"/>
      <c r="L61" s="4"/>
      <c r="M61" s="4"/>
      <c r="N61" s="4"/>
      <c r="O61" s="4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2:27" ht="15.75" customHeight="1">
      <c r="B62" s="2"/>
      <c r="C62" s="4"/>
      <c r="D62" s="4"/>
      <c r="E62" s="4" t="s">
        <v>15</v>
      </c>
      <c r="F62" s="4"/>
      <c r="G62" s="4"/>
      <c r="H62" s="4">
        <v>0</v>
      </c>
      <c r="I62" s="4">
        <v>0</v>
      </c>
      <c r="J62" s="4">
        <f t="shared" si="7"/>
        <v>0</v>
      </c>
      <c r="K62" s="4"/>
      <c r="L62" s="4"/>
      <c r="M62" s="4"/>
      <c r="N62" s="4"/>
      <c r="O62" s="4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 ht="15.75" customHeight="1">
      <c r="B63" s="2"/>
      <c r="C63" s="4"/>
      <c r="D63" s="4"/>
      <c r="E63" s="4" t="s">
        <v>15</v>
      </c>
      <c r="F63" s="4"/>
      <c r="G63" s="4"/>
      <c r="H63" s="4">
        <v>0</v>
      </c>
      <c r="I63" s="4">
        <v>0</v>
      </c>
      <c r="J63" s="4">
        <f t="shared" si="7"/>
        <v>0</v>
      </c>
      <c r="K63" s="4"/>
      <c r="L63" s="4"/>
      <c r="M63" s="4"/>
      <c r="N63" s="4"/>
      <c r="O63" s="4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 ht="15.75" customHeight="1">
      <c r="B64" s="2"/>
      <c r="C64" s="5"/>
      <c r="D64" s="5"/>
      <c r="E64" s="5" t="s">
        <v>14</v>
      </c>
      <c r="F64" s="5"/>
      <c r="G64" s="5"/>
      <c r="H64" s="5">
        <f>SUM(H45:H63)</f>
        <v>0.42249999999999999</v>
      </c>
      <c r="I64" s="5"/>
      <c r="J64" s="5">
        <f>SUM(J45:J63)</f>
        <v>1.3018749999999999</v>
      </c>
      <c r="K64" s="5">
        <f>J64/H64</f>
        <v>3.081360946745562</v>
      </c>
      <c r="L64" s="5">
        <v>0.54500000000000004</v>
      </c>
      <c r="M64" s="5">
        <f>L64*J64</f>
        <v>0.70952187499999997</v>
      </c>
      <c r="N64" s="5">
        <f>H64*D45</f>
        <v>92.95</v>
      </c>
      <c r="O64" s="5">
        <f>J64*D45</f>
        <v>286.41249999999997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ht="15.75" customHeight="1">
      <c r="B65" s="2"/>
      <c r="C65" s="3" t="s">
        <v>1</v>
      </c>
      <c r="D65" s="3" t="s">
        <v>2</v>
      </c>
      <c r="E65" s="3" t="s">
        <v>3</v>
      </c>
      <c r="F65" s="3" t="s">
        <v>4</v>
      </c>
      <c r="G65" s="3" t="s">
        <v>5</v>
      </c>
      <c r="H65" s="3" t="s">
        <v>6</v>
      </c>
      <c r="I65" s="3" t="s">
        <v>7</v>
      </c>
      <c r="J65" s="3" t="s">
        <v>8</v>
      </c>
      <c r="K65" s="3" t="s">
        <v>9</v>
      </c>
      <c r="L65" s="3" t="s">
        <v>10</v>
      </c>
      <c r="M65" s="3" t="s">
        <v>11</v>
      </c>
      <c r="N65" s="3" t="s">
        <v>12</v>
      </c>
      <c r="O65" s="3" t="s">
        <v>13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 ht="15.75" customHeight="1">
      <c r="B66" s="2"/>
      <c r="C66" s="4">
        <v>14</v>
      </c>
      <c r="D66" s="4">
        <v>200</v>
      </c>
      <c r="E66" s="4">
        <v>19</v>
      </c>
      <c r="F66" s="4">
        <v>0.75</v>
      </c>
      <c r="G66" s="4">
        <f>B2</f>
        <v>7.4999999999999997E-2</v>
      </c>
      <c r="H66" s="4">
        <f t="shared" ref="H66:H77" si="9">F66*G66</f>
        <v>5.6249999999999994E-2</v>
      </c>
      <c r="I66" s="4">
        <v>0.5</v>
      </c>
      <c r="J66" s="4">
        <f t="shared" ref="J66:J84" si="10">H66*I66</f>
        <v>2.8124999999999997E-2</v>
      </c>
      <c r="K66" s="4"/>
      <c r="L66" s="4"/>
      <c r="M66" s="4"/>
      <c r="N66" s="4"/>
      <c r="O66" s="4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ht="15.75" customHeight="1">
      <c r="B67" s="2"/>
      <c r="C67" s="4"/>
      <c r="D67" s="4"/>
      <c r="E67" s="4">
        <v>21</v>
      </c>
      <c r="F67" s="4">
        <v>0.6</v>
      </c>
      <c r="G67" s="4">
        <f t="shared" ref="G67:G70" si="11">B3</f>
        <v>7.4999999999999997E-2</v>
      </c>
      <c r="H67" s="4">
        <f t="shared" si="9"/>
        <v>4.4999999999999998E-2</v>
      </c>
      <c r="I67" s="4">
        <v>0.5</v>
      </c>
      <c r="J67" s="4">
        <f t="shared" si="10"/>
        <v>2.2499999999999999E-2</v>
      </c>
      <c r="K67" s="4"/>
      <c r="L67" s="4"/>
      <c r="M67" s="4"/>
      <c r="N67" s="4"/>
      <c r="O67" s="4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ht="15.75" customHeight="1">
      <c r="B68" s="2"/>
      <c r="C68" s="4"/>
      <c r="D68" s="4"/>
      <c r="E68" s="4">
        <v>23</v>
      </c>
      <c r="F68" s="4">
        <v>0.8</v>
      </c>
      <c r="G68" s="4">
        <f t="shared" si="11"/>
        <v>7.4999999999999997E-2</v>
      </c>
      <c r="H68" s="4">
        <f t="shared" si="9"/>
        <v>0.06</v>
      </c>
      <c r="I68" s="4">
        <v>0.5</v>
      </c>
      <c r="J68" s="4">
        <f t="shared" si="10"/>
        <v>0.03</v>
      </c>
      <c r="K68" s="4"/>
      <c r="L68" s="4"/>
      <c r="M68" s="4"/>
      <c r="N68" s="4"/>
      <c r="O68" s="4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ht="15.75" customHeight="1">
      <c r="B69" s="2"/>
      <c r="C69" s="4"/>
      <c r="D69" s="4"/>
      <c r="E69" s="4">
        <v>26</v>
      </c>
      <c r="F69" s="4">
        <v>0.8</v>
      </c>
      <c r="G69" s="4">
        <f t="shared" si="11"/>
        <v>7.4999999999999997E-2</v>
      </c>
      <c r="H69" s="4">
        <f t="shared" si="9"/>
        <v>0.06</v>
      </c>
      <c r="I69" s="4">
        <v>0.5</v>
      </c>
      <c r="J69" s="4">
        <f t="shared" si="10"/>
        <v>0.03</v>
      </c>
      <c r="K69" s="4"/>
      <c r="L69" s="4"/>
      <c r="M69" s="4"/>
      <c r="N69" s="4"/>
      <c r="O69" s="4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ht="15.75" customHeight="1">
      <c r="B70" s="2"/>
      <c r="C70" s="4"/>
      <c r="D70" s="4"/>
      <c r="E70" s="4">
        <v>28</v>
      </c>
      <c r="F70" s="4">
        <v>0.6</v>
      </c>
      <c r="G70" s="4">
        <f t="shared" si="11"/>
        <v>7.4999999999999997E-2</v>
      </c>
      <c r="H70" s="4">
        <f t="shared" si="9"/>
        <v>4.4999999999999998E-2</v>
      </c>
      <c r="I70" s="4">
        <v>0.5</v>
      </c>
      <c r="J70" s="4">
        <f t="shared" si="10"/>
        <v>2.2499999999999999E-2</v>
      </c>
      <c r="K70" s="4"/>
      <c r="L70" s="4"/>
      <c r="M70" s="4"/>
      <c r="N70" s="4"/>
      <c r="O70" s="4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ht="15.75" customHeight="1">
      <c r="B71" s="2"/>
      <c r="C71" s="4"/>
      <c r="D71" s="4"/>
      <c r="E71" s="4">
        <v>20</v>
      </c>
      <c r="F71" s="4">
        <v>0.8</v>
      </c>
      <c r="G71" s="4">
        <v>0</v>
      </c>
      <c r="H71" s="4">
        <f t="shared" si="9"/>
        <v>0</v>
      </c>
      <c r="I71" s="4">
        <v>0.5</v>
      </c>
      <c r="J71" s="4">
        <f t="shared" si="10"/>
        <v>0</v>
      </c>
      <c r="K71" s="4"/>
      <c r="L71" s="4"/>
      <c r="M71" s="4"/>
      <c r="N71" s="4"/>
      <c r="O71" s="4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ht="15.75" customHeight="1">
      <c r="B72" s="2"/>
      <c r="C72" s="4"/>
      <c r="D72" s="4"/>
      <c r="E72" s="4">
        <v>22</v>
      </c>
      <c r="F72" s="4">
        <v>0.75</v>
      </c>
      <c r="G72" s="4">
        <v>0</v>
      </c>
      <c r="H72" s="4">
        <f t="shared" si="9"/>
        <v>0</v>
      </c>
      <c r="I72" s="4">
        <v>0.5</v>
      </c>
      <c r="J72" s="4">
        <f t="shared" si="10"/>
        <v>0</v>
      </c>
      <c r="K72" s="4"/>
      <c r="L72" s="4"/>
      <c r="M72" s="4"/>
      <c r="N72" s="4"/>
      <c r="O72" s="4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2:27" ht="15.75" customHeight="1">
      <c r="B73" s="2"/>
      <c r="C73" s="4"/>
      <c r="D73" s="4"/>
      <c r="E73" s="4">
        <v>24</v>
      </c>
      <c r="F73" s="4">
        <v>0.75</v>
      </c>
      <c r="G73" s="4">
        <v>0</v>
      </c>
      <c r="H73" s="4">
        <f t="shared" si="9"/>
        <v>0</v>
      </c>
      <c r="I73" s="4">
        <v>0.5</v>
      </c>
      <c r="J73" s="4">
        <f t="shared" si="10"/>
        <v>0</v>
      </c>
      <c r="K73" s="4"/>
      <c r="L73" s="4"/>
      <c r="M73" s="4"/>
      <c r="N73" s="4"/>
      <c r="O73" s="4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2:27" ht="15.75" customHeight="1">
      <c r="B74" s="2"/>
      <c r="C74" s="4"/>
      <c r="D74" s="4"/>
      <c r="E74" s="4">
        <v>25</v>
      </c>
      <c r="F74" s="4">
        <v>0.6</v>
      </c>
      <c r="G74" s="4">
        <f>B2</f>
        <v>7.4999999999999997E-2</v>
      </c>
      <c r="H74" s="4">
        <f t="shared" si="9"/>
        <v>4.4999999999999998E-2</v>
      </c>
      <c r="I74" s="4">
        <v>3</v>
      </c>
      <c r="J74" s="4">
        <f t="shared" si="10"/>
        <v>0.13500000000000001</v>
      </c>
      <c r="K74" s="4"/>
      <c r="L74" s="4"/>
      <c r="M74" s="4"/>
      <c r="N74" s="4"/>
      <c r="O74" s="4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2:27" ht="15.75" customHeight="1">
      <c r="B75" s="2"/>
      <c r="C75" s="4"/>
      <c r="D75" s="4"/>
      <c r="E75" s="4">
        <v>27</v>
      </c>
      <c r="F75" s="4">
        <v>0.75</v>
      </c>
      <c r="G75" s="4">
        <f>B3</f>
        <v>7.4999999999999997E-2</v>
      </c>
      <c r="H75" s="4">
        <f t="shared" si="9"/>
        <v>5.6249999999999994E-2</v>
      </c>
      <c r="I75" s="4">
        <v>0</v>
      </c>
      <c r="J75" s="4">
        <f t="shared" si="10"/>
        <v>0</v>
      </c>
      <c r="K75" s="4"/>
      <c r="L75" s="4"/>
      <c r="M75" s="4"/>
      <c r="N75" s="4"/>
      <c r="O75" s="4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2:27" ht="15.75" customHeight="1">
      <c r="B76" s="2"/>
      <c r="C76" s="4"/>
      <c r="D76" s="4"/>
      <c r="E76" s="4">
        <v>29</v>
      </c>
      <c r="F76" s="4">
        <v>0.75</v>
      </c>
      <c r="G76" s="4">
        <v>0</v>
      </c>
      <c r="H76" s="4">
        <f t="shared" si="9"/>
        <v>0</v>
      </c>
      <c r="I76" s="4">
        <v>0.5</v>
      </c>
      <c r="J76" s="4">
        <f t="shared" si="10"/>
        <v>0</v>
      </c>
      <c r="K76" s="4"/>
      <c r="L76" s="4"/>
      <c r="M76" s="4"/>
      <c r="N76" s="4"/>
      <c r="O76" s="4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2:27" ht="15.75" customHeight="1">
      <c r="B77" s="2"/>
      <c r="C77" s="4"/>
      <c r="D77" s="4"/>
      <c r="E77" s="4">
        <v>30</v>
      </c>
      <c r="F77" s="4">
        <v>0.6</v>
      </c>
      <c r="G77" s="4">
        <v>0</v>
      </c>
      <c r="H77" s="4">
        <f t="shared" si="9"/>
        <v>0</v>
      </c>
      <c r="I77" s="4">
        <v>0.5</v>
      </c>
      <c r="J77" s="4">
        <f t="shared" si="10"/>
        <v>0</v>
      </c>
      <c r="K77" s="4"/>
      <c r="L77" s="4"/>
      <c r="M77" s="4"/>
      <c r="N77" s="4"/>
      <c r="O77" s="4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2:27" ht="15.75" customHeight="1">
      <c r="B78" s="2"/>
      <c r="C78" s="4"/>
      <c r="D78" s="4"/>
      <c r="E78" s="4" t="s">
        <v>15</v>
      </c>
      <c r="F78" s="4"/>
      <c r="G78" s="4"/>
      <c r="H78" s="4">
        <f>A2</f>
        <v>0.1</v>
      </c>
      <c r="I78" s="4">
        <v>10</v>
      </c>
      <c r="J78" s="4">
        <f t="shared" si="10"/>
        <v>1</v>
      </c>
      <c r="K78" s="4"/>
      <c r="L78" s="4"/>
      <c r="M78" s="4"/>
      <c r="N78" s="4"/>
      <c r="O78" s="4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2:27" ht="15.75" customHeight="1">
      <c r="B79" s="2"/>
      <c r="C79" s="4"/>
      <c r="D79" s="4"/>
      <c r="E79" s="4" t="s">
        <v>15</v>
      </c>
      <c r="F79" s="4"/>
      <c r="G79" s="4"/>
      <c r="H79" s="4">
        <v>0</v>
      </c>
      <c r="I79" s="4">
        <v>0</v>
      </c>
      <c r="J79" s="4">
        <f t="shared" si="10"/>
        <v>0</v>
      </c>
      <c r="K79" s="4"/>
      <c r="L79" s="4"/>
      <c r="M79" s="4"/>
      <c r="N79" s="4"/>
      <c r="O79" s="4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2:27" ht="15.75" customHeight="1">
      <c r="B80" s="2"/>
      <c r="C80" s="4"/>
      <c r="D80" s="4"/>
      <c r="E80" s="4" t="s">
        <v>15</v>
      </c>
      <c r="F80" s="4"/>
      <c r="G80" s="4"/>
      <c r="H80" s="4">
        <v>0</v>
      </c>
      <c r="I80" s="4">
        <v>0</v>
      </c>
      <c r="J80" s="4">
        <f t="shared" si="10"/>
        <v>0</v>
      </c>
      <c r="K80" s="4"/>
      <c r="L80" s="4"/>
      <c r="M80" s="4"/>
      <c r="N80" s="4"/>
      <c r="O80" s="4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2:27" ht="15.75" customHeight="1">
      <c r="B81" s="2"/>
      <c r="C81" s="4"/>
      <c r="D81" s="4"/>
      <c r="E81" s="4" t="s">
        <v>15</v>
      </c>
      <c r="F81" s="4"/>
      <c r="G81" s="4"/>
      <c r="H81" s="4">
        <v>0</v>
      </c>
      <c r="I81" s="4">
        <v>0</v>
      </c>
      <c r="J81" s="4">
        <f t="shared" si="10"/>
        <v>0</v>
      </c>
      <c r="K81" s="4"/>
      <c r="L81" s="4"/>
      <c r="M81" s="4"/>
      <c r="N81" s="4"/>
      <c r="O81" s="4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2:27" ht="15.75" customHeight="1">
      <c r="B82" s="2"/>
      <c r="C82" s="4"/>
      <c r="D82" s="4"/>
      <c r="E82" s="4" t="s">
        <v>15</v>
      </c>
      <c r="F82" s="4"/>
      <c r="G82" s="4"/>
      <c r="H82" s="4">
        <v>0</v>
      </c>
      <c r="I82" s="4">
        <v>0</v>
      </c>
      <c r="J82" s="4">
        <f t="shared" si="10"/>
        <v>0</v>
      </c>
      <c r="K82" s="4"/>
      <c r="L82" s="4"/>
      <c r="M82" s="4"/>
      <c r="N82" s="4"/>
      <c r="O82" s="4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2:27" ht="15.75" customHeight="1">
      <c r="B83" s="2"/>
      <c r="C83" s="4"/>
      <c r="D83" s="4"/>
      <c r="E83" s="4" t="s">
        <v>15</v>
      </c>
      <c r="F83" s="4"/>
      <c r="G83" s="4"/>
      <c r="H83" s="4">
        <v>0</v>
      </c>
      <c r="I83" s="4">
        <v>0</v>
      </c>
      <c r="J83" s="4">
        <f t="shared" si="10"/>
        <v>0</v>
      </c>
      <c r="K83" s="4"/>
      <c r="L83" s="4"/>
      <c r="M83" s="4"/>
      <c r="N83" s="4"/>
      <c r="O83" s="4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2:27" ht="15.75" customHeight="1">
      <c r="B84" s="2"/>
      <c r="C84" s="4"/>
      <c r="D84" s="4"/>
      <c r="E84" s="4" t="s">
        <v>15</v>
      </c>
      <c r="F84" s="4"/>
      <c r="G84" s="4"/>
      <c r="H84" s="4">
        <v>0</v>
      </c>
      <c r="I84" s="4">
        <v>0</v>
      </c>
      <c r="J84" s="4">
        <f t="shared" si="10"/>
        <v>0</v>
      </c>
      <c r="K84" s="4"/>
      <c r="L84" s="4"/>
      <c r="M84" s="4"/>
      <c r="N84" s="4"/>
      <c r="O84" s="4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2:27" ht="15.75" customHeight="1">
      <c r="B85" s="2"/>
      <c r="C85" s="5"/>
      <c r="D85" s="5"/>
      <c r="E85" s="5" t="s">
        <v>14</v>
      </c>
      <c r="F85" s="5"/>
      <c r="G85" s="5"/>
      <c r="H85" s="5">
        <f>SUM(H66:H84)</f>
        <v>0.46749999999999992</v>
      </c>
      <c r="I85" s="5"/>
      <c r="J85" s="5">
        <f>SUM(J66:J84)</f>
        <v>1.2681249999999999</v>
      </c>
      <c r="K85" s="5">
        <f>J85/H85</f>
        <v>2.7125668449197864</v>
      </c>
      <c r="L85" s="5">
        <v>0.5</v>
      </c>
      <c r="M85" s="5">
        <f>L85*J85</f>
        <v>0.63406249999999997</v>
      </c>
      <c r="N85" s="5">
        <f>H85*D66</f>
        <v>93.499999999999986</v>
      </c>
      <c r="O85" s="5">
        <f>J85*D66</f>
        <v>253.625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2:27" ht="15.75" customHeight="1">
      <c r="B86" s="2"/>
      <c r="C86" s="3" t="s">
        <v>1</v>
      </c>
      <c r="D86" s="3" t="s">
        <v>2</v>
      </c>
      <c r="E86" s="3" t="s">
        <v>3</v>
      </c>
      <c r="F86" s="3" t="s">
        <v>4</v>
      </c>
      <c r="G86" s="3" t="s">
        <v>5</v>
      </c>
      <c r="H86" s="3" t="s">
        <v>6</v>
      </c>
      <c r="I86" s="3" t="s">
        <v>7</v>
      </c>
      <c r="J86" s="3" t="s">
        <v>8</v>
      </c>
      <c r="K86" s="3" t="s">
        <v>9</v>
      </c>
      <c r="L86" s="3" t="s">
        <v>10</v>
      </c>
      <c r="M86" s="3" t="s">
        <v>11</v>
      </c>
      <c r="N86" s="3" t="s">
        <v>12</v>
      </c>
      <c r="O86" s="3" t="s">
        <v>13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2:27" ht="15.75" customHeight="1">
      <c r="B87" s="2"/>
      <c r="C87" s="4">
        <v>15</v>
      </c>
      <c r="D87" s="4">
        <v>200</v>
      </c>
      <c r="E87" s="4">
        <v>19</v>
      </c>
      <c r="F87" s="4">
        <v>0.75</v>
      </c>
      <c r="G87" s="4">
        <f>B2</f>
        <v>7.4999999999999997E-2</v>
      </c>
      <c r="H87" s="4">
        <f t="shared" ref="H87:H98" si="12">F87*G87</f>
        <v>5.6249999999999994E-2</v>
      </c>
      <c r="I87" s="4">
        <v>0.5</v>
      </c>
      <c r="J87" s="4">
        <f t="shared" ref="J87:J105" si="13">H87*I87</f>
        <v>2.8124999999999997E-2</v>
      </c>
      <c r="K87" s="4"/>
      <c r="L87" s="4"/>
      <c r="M87" s="4"/>
      <c r="N87" s="4"/>
      <c r="O87" s="4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2:27" ht="15.75" customHeight="1">
      <c r="B88" s="2"/>
      <c r="C88" s="4"/>
      <c r="D88" s="4"/>
      <c r="E88" s="4">
        <v>21</v>
      </c>
      <c r="F88" s="4">
        <v>0.6</v>
      </c>
      <c r="G88" s="4">
        <f t="shared" ref="G88:G91" si="14">B3</f>
        <v>7.4999999999999997E-2</v>
      </c>
      <c r="H88" s="4">
        <f t="shared" si="12"/>
        <v>4.4999999999999998E-2</v>
      </c>
      <c r="I88" s="4">
        <v>0.5</v>
      </c>
      <c r="J88" s="4">
        <f t="shared" si="13"/>
        <v>2.2499999999999999E-2</v>
      </c>
      <c r="K88" s="4"/>
      <c r="L88" s="4"/>
      <c r="M88" s="4"/>
      <c r="N88" s="4"/>
      <c r="O88" s="4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2:27" ht="15.75" customHeight="1">
      <c r="B89" s="2"/>
      <c r="C89" s="4"/>
      <c r="D89" s="4"/>
      <c r="E89" s="4">
        <v>23</v>
      </c>
      <c r="F89" s="4">
        <v>0.8</v>
      </c>
      <c r="G89" s="4">
        <f t="shared" si="14"/>
        <v>7.4999999999999997E-2</v>
      </c>
      <c r="H89" s="4">
        <f t="shared" si="12"/>
        <v>0.06</v>
      </c>
      <c r="I89" s="4">
        <v>0.5</v>
      </c>
      <c r="J89" s="4">
        <f t="shared" si="13"/>
        <v>0.03</v>
      </c>
      <c r="K89" s="4"/>
      <c r="L89" s="4"/>
      <c r="M89" s="4"/>
      <c r="N89" s="4"/>
      <c r="O89" s="4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2:27" ht="15.75" customHeight="1">
      <c r="B90" s="2"/>
      <c r="C90" s="4"/>
      <c r="D90" s="4"/>
      <c r="E90" s="4">
        <v>26</v>
      </c>
      <c r="F90" s="4">
        <v>0.8</v>
      </c>
      <c r="G90" s="4">
        <f t="shared" si="14"/>
        <v>7.4999999999999997E-2</v>
      </c>
      <c r="H90" s="4">
        <f t="shared" si="12"/>
        <v>0.06</v>
      </c>
      <c r="I90" s="4">
        <v>0.5</v>
      </c>
      <c r="J90" s="4">
        <f t="shared" si="13"/>
        <v>0.03</v>
      </c>
      <c r="K90" s="4"/>
      <c r="L90" s="4"/>
      <c r="M90" s="4"/>
      <c r="N90" s="4"/>
      <c r="O90" s="4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2:27" ht="15.75" customHeight="1">
      <c r="B91" s="2"/>
      <c r="C91" s="4"/>
      <c r="D91" s="4"/>
      <c r="E91" s="4">
        <v>28</v>
      </c>
      <c r="F91" s="4">
        <v>0.6</v>
      </c>
      <c r="G91" s="4">
        <f t="shared" si="14"/>
        <v>7.4999999999999997E-2</v>
      </c>
      <c r="H91" s="4">
        <f t="shared" si="12"/>
        <v>4.4999999999999998E-2</v>
      </c>
      <c r="I91" s="4">
        <v>0.5</v>
      </c>
      <c r="J91" s="4">
        <f t="shared" si="13"/>
        <v>2.2499999999999999E-2</v>
      </c>
      <c r="K91" s="4"/>
      <c r="L91" s="4"/>
      <c r="M91" s="4"/>
      <c r="N91" s="4"/>
      <c r="O91" s="4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2:27" ht="15.75" customHeight="1">
      <c r="B92" s="2"/>
      <c r="C92" s="4"/>
      <c r="D92" s="4"/>
      <c r="E92" s="4">
        <v>20</v>
      </c>
      <c r="F92" s="4">
        <v>0.8</v>
      </c>
      <c r="G92" s="4">
        <v>0</v>
      </c>
      <c r="H92" s="4">
        <f t="shared" si="12"/>
        <v>0</v>
      </c>
      <c r="I92" s="4">
        <v>0.5</v>
      </c>
      <c r="J92" s="4">
        <f t="shared" si="13"/>
        <v>0</v>
      </c>
      <c r="K92" s="4"/>
      <c r="L92" s="4"/>
      <c r="M92" s="4"/>
      <c r="N92" s="4"/>
      <c r="O92" s="4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2:27" ht="15.75" customHeight="1">
      <c r="B93" s="2"/>
      <c r="C93" s="4"/>
      <c r="D93" s="4"/>
      <c r="E93" s="4">
        <v>22</v>
      </c>
      <c r="F93" s="4">
        <v>0.75</v>
      </c>
      <c r="G93" s="4">
        <v>0</v>
      </c>
      <c r="H93" s="4">
        <f t="shared" si="12"/>
        <v>0</v>
      </c>
      <c r="I93" s="4">
        <v>0.5</v>
      </c>
      <c r="J93" s="4">
        <f t="shared" si="13"/>
        <v>0</v>
      </c>
      <c r="K93" s="4"/>
      <c r="L93" s="4"/>
      <c r="M93" s="4"/>
      <c r="N93" s="4"/>
      <c r="O93" s="4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2:27" ht="15.75" customHeight="1">
      <c r="B94" s="2"/>
      <c r="C94" s="4"/>
      <c r="D94" s="4"/>
      <c r="E94" s="4">
        <v>24</v>
      </c>
      <c r="F94" s="4">
        <v>0.75</v>
      </c>
      <c r="G94" s="4">
        <v>0</v>
      </c>
      <c r="H94" s="4">
        <f t="shared" si="12"/>
        <v>0</v>
      </c>
      <c r="I94" s="4">
        <v>0.5</v>
      </c>
      <c r="J94" s="4">
        <f t="shared" si="13"/>
        <v>0</v>
      </c>
      <c r="K94" s="4"/>
      <c r="L94" s="4"/>
      <c r="M94" s="4"/>
      <c r="N94" s="4"/>
      <c r="O94" s="4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2:27" ht="15.75" customHeight="1">
      <c r="B95" s="2"/>
      <c r="C95" s="4"/>
      <c r="D95" s="4"/>
      <c r="E95" s="4">
        <v>25</v>
      </c>
      <c r="F95" s="4">
        <v>0.6</v>
      </c>
      <c r="G95" s="4">
        <f>B2</f>
        <v>7.4999999999999997E-2</v>
      </c>
      <c r="H95" s="4">
        <f t="shared" si="12"/>
        <v>4.4999999999999998E-2</v>
      </c>
      <c r="I95" s="4">
        <v>0</v>
      </c>
      <c r="J95" s="4">
        <f t="shared" si="13"/>
        <v>0</v>
      </c>
      <c r="K95" s="4"/>
      <c r="L95" s="4"/>
      <c r="M95" s="4"/>
      <c r="N95" s="4"/>
      <c r="O95" s="4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2:27" ht="15.75" customHeight="1">
      <c r="B96" s="2"/>
      <c r="C96" s="4"/>
      <c r="D96" s="4"/>
      <c r="E96" s="4">
        <v>27</v>
      </c>
      <c r="F96" s="4">
        <v>0.75</v>
      </c>
      <c r="G96" s="4">
        <f>B3</f>
        <v>7.4999999999999997E-2</v>
      </c>
      <c r="H96" s="4">
        <f t="shared" si="12"/>
        <v>5.6249999999999994E-2</v>
      </c>
      <c r="I96" s="4">
        <v>3</v>
      </c>
      <c r="J96" s="4">
        <f t="shared" si="13"/>
        <v>0.16874999999999998</v>
      </c>
      <c r="K96" s="4"/>
      <c r="L96" s="4"/>
      <c r="M96" s="4"/>
      <c r="N96" s="4"/>
      <c r="O96" s="4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2:27" ht="15.75" customHeight="1">
      <c r="B97" s="2"/>
      <c r="C97" s="4"/>
      <c r="D97" s="4"/>
      <c r="E97" s="4">
        <v>29</v>
      </c>
      <c r="F97" s="4">
        <v>0.75</v>
      </c>
      <c r="G97" s="4">
        <v>0</v>
      </c>
      <c r="H97" s="4">
        <f t="shared" si="12"/>
        <v>0</v>
      </c>
      <c r="I97" s="4">
        <v>0.5</v>
      </c>
      <c r="J97" s="4">
        <f t="shared" si="13"/>
        <v>0</v>
      </c>
      <c r="K97" s="4"/>
      <c r="L97" s="4"/>
      <c r="M97" s="4"/>
      <c r="N97" s="4"/>
      <c r="O97" s="4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2:27" ht="15.75" customHeight="1">
      <c r="B98" s="2"/>
      <c r="C98" s="4"/>
      <c r="D98" s="4"/>
      <c r="E98" s="4">
        <v>30</v>
      </c>
      <c r="F98" s="4">
        <v>0.6</v>
      </c>
      <c r="G98" s="4">
        <v>0</v>
      </c>
      <c r="H98" s="4">
        <f t="shared" si="12"/>
        <v>0</v>
      </c>
      <c r="I98" s="4">
        <v>0.5</v>
      </c>
      <c r="J98" s="4">
        <f t="shared" si="13"/>
        <v>0</v>
      </c>
      <c r="K98" s="4"/>
      <c r="L98" s="4"/>
      <c r="M98" s="4"/>
      <c r="N98" s="4"/>
      <c r="O98" s="4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2:27" ht="15.75" customHeight="1">
      <c r="B99" s="2"/>
      <c r="C99" s="4"/>
      <c r="D99" s="4"/>
      <c r="E99" s="4" t="s">
        <v>15</v>
      </c>
      <c r="F99" s="4"/>
      <c r="G99" s="4"/>
      <c r="H99" s="4">
        <f>A2</f>
        <v>0.1</v>
      </c>
      <c r="I99" s="4">
        <v>10</v>
      </c>
      <c r="J99" s="4">
        <f t="shared" si="13"/>
        <v>1</v>
      </c>
      <c r="K99" s="4"/>
      <c r="L99" s="4"/>
      <c r="M99" s="4"/>
      <c r="N99" s="4"/>
      <c r="O99" s="4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2:27" ht="15.75" customHeight="1">
      <c r="B100" s="2"/>
      <c r="C100" s="4"/>
      <c r="D100" s="4"/>
      <c r="E100" s="4" t="s">
        <v>15</v>
      </c>
      <c r="F100" s="4"/>
      <c r="G100" s="4"/>
      <c r="H100" s="4">
        <v>0</v>
      </c>
      <c r="I100" s="4">
        <v>0</v>
      </c>
      <c r="J100" s="4">
        <f t="shared" si="13"/>
        <v>0</v>
      </c>
      <c r="K100" s="4"/>
      <c r="L100" s="4"/>
      <c r="M100" s="4"/>
      <c r="N100" s="4"/>
      <c r="O100" s="4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2:27" ht="15.75" customHeight="1">
      <c r="B101" s="2"/>
      <c r="C101" s="4"/>
      <c r="D101" s="4"/>
      <c r="E101" s="4" t="s">
        <v>15</v>
      </c>
      <c r="F101" s="4"/>
      <c r="G101" s="4"/>
      <c r="H101" s="4">
        <v>0</v>
      </c>
      <c r="I101" s="4">
        <v>0</v>
      </c>
      <c r="J101" s="4">
        <f t="shared" si="13"/>
        <v>0</v>
      </c>
      <c r="K101" s="4"/>
      <c r="L101" s="4"/>
      <c r="M101" s="4"/>
      <c r="N101" s="4"/>
      <c r="O101" s="4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2:27" ht="15.75" customHeight="1">
      <c r="B102" s="2"/>
      <c r="C102" s="4"/>
      <c r="D102" s="4"/>
      <c r="E102" s="4" t="s">
        <v>15</v>
      </c>
      <c r="F102" s="4"/>
      <c r="G102" s="4"/>
      <c r="H102" s="4">
        <v>0</v>
      </c>
      <c r="I102" s="4">
        <v>0</v>
      </c>
      <c r="J102" s="4">
        <f t="shared" si="13"/>
        <v>0</v>
      </c>
      <c r="K102" s="4"/>
      <c r="L102" s="4"/>
      <c r="M102" s="4"/>
      <c r="N102" s="4"/>
      <c r="O102" s="4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2:27" ht="15.75" customHeight="1">
      <c r="B103" s="2"/>
      <c r="C103" s="4"/>
      <c r="D103" s="4"/>
      <c r="E103" s="4" t="s">
        <v>15</v>
      </c>
      <c r="F103" s="4"/>
      <c r="G103" s="4"/>
      <c r="H103" s="4">
        <v>0</v>
      </c>
      <c r="I103" s="4">
        <v>0</v>
      </c>
      <c r="J103" s="4">
        <f t="shared" si="13"/>
        <v>0</v>
      </c>
      <c r="K103" s="4"/>
      <c r="L103" s="4"/>
      <c r="M103" s="4"/>
      <c r="N103" s="4"/>
      <c r="O103" s="4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2:27" ht="15.75" customHeight="1">
      <c r="B104" s="2"/>
      <c r="C104" s="4"/>
      <c r="D104" s="4"/>
      <c r="E104" s="4" t="s">
        <v>15</v>
      </c>
      <c r="F104" s="4"/>
      <c r="G104" s="4"/>
      <c r="H104" s="4">
        <v>0</v>
      </c>
      <c r="I104" s="4">
        <v>0</v>
      </c>
      <c r="J104" s="4">
        <f t="shared" si="13"/>
        <v>0</v>
      </c>
      <c r="K104" s="4"/>
      <c r="L104" s="4"/>
      <c r="M104" s="4"/>
      <c r="N104" s="4"/>
      <c r="O104" s="4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2:27" ht="15.75" customHeight="1">
      <c r="B105" s="2"/>
      <c r="C105" s="4"/>
      <c r="D105" s="4"/>
      <c r="E105" s="4" t="s">
        <v>15</v>
      </c>
      <c r="F105" s="4"/>
      <c r="G105" s="4"/>
      <c r="H105" s="4">
        <v>0</v>
      </c>
      <c r="I105" s="4">
        <v>0</v>
      </c>
      <c r="J105" s="4">
        <f t="shared" si="13"/>
        <v>0</v>
      </c>
      <c r="K105" s="4"/>
      <c r="L105" s="4"/>
      <c r="M105" s="4"/>
      <c r="N105" s="4"/>
      <c r="O105" s="4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2:27" ht="15.75" customHeight="1">
      <c r="B106" s="2"/>
      <c r="C106" s="5"/>
      <c r="D106" s="5"/>
      <c r="E106" s="5" t="s">
        <v>14</v>
      </c>
      <c r="F106" s="5"/>
      <c r="G106" s="5"/>
      <c r="H106" s="5">
        <f>SUM(H87:H105)</f>
        <v>0.46749999999999992</v>
      </c>
      <c r="I106" s="5"/>
      <c r="J106" s="5">
        <f>SUM(J87:J105)</f>
        <v>1.3018749999999999</v>
      </c>
      <c r="K106" s="5">
        <f>J106/H106</f>
        <v>2.7847593582887704</v>
      </c>
      <c r="L106" s="5">
        <v>0.5</v>
      </c>
      <c r="M106" s="5">
        <f>L106*J106</f>
        <v>0.65093749999999995</v>
      </c>
      <c r="N106" s="5">
        <f>H106*D87</f>
        <v>93.499999999999986</v>
      </c>
      <c r="O106" s="5">
        <f>J106*D87</f>
        <v>260.375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2:27" ht="15.75" customHeight="1" thickBot="1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5" t="s">
        <v>16</v>
      </c>
      <c r="M107" s="5">
        <f>SUM(M3:M106)</f>
        <v>3.4196968750000001</v>
      </c>
      <c r="N107" s="5">
        <f>SUM(N3:N106)</f>
        <v>466.67500000000001</v>
      </c>
      <c r="O107" s="5">
        <f>SUM(O3:O106)</f>
        <v>1375.7124999999999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2:27" ht="15.75" customHeight="1">
      <c r="B108" s="2"/>
      <c r="C108" s="6">
        <f>SUM(D3:D106)</f>
        <v>1060</v>
      </c>
      <c r="D108" s="8" t="s">
        <v>17</v>
      </c>
      <c r="E108" s="8"/>
      <c r="F108" s="8"/>
      <c r="G108" s="8"/>
      <c r="H108" s="8"/>
      <c r="I108" s="9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2:27" ht="15.75" customHeight="1">
      <c r="B109" s="2"/>
      <c r="C109" s="6">
        <f>C108*8760</f>
        <v>9285600</v>
      </c>
      <c r="D109" s="8" t="s">
        <v>18</v>
      </c>
      <c r="E109" s="8"/>
      <c r="F109" s="8"/>
      <c r="G109" s="8"/>
      <c r="H109" s="8"/>
      <c r="I109" s="9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2:27" ht="15.75" customHeight="1">
      <c r="B110" s="2"/>
      <c r="C110" s="6">
        <f>N107</f>
        <v>466.67500000000001</v>
      </c>
      <c r="D110" s="8" t="s">
        <v>19</v>
      </c>
      <c r="E110" s="8"/>
      <c r="F110" s="8"/>
      <c r="G110" s="8"/>
      <c r="H110" s="8"/>
      <c r="I110" s="9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2:27" ht="15.75" customHeight="1">
      <c r="B111" s="2"/>
      <c r="C111" s="6">
        <f>C110/C108</f>
        <v>0.44025943396226414</v>
      </c>
      <c r="D111" s="8" t="s">
        <v>20</v>
      </c>
      <c r="E111" s="8"/>
      <c r="F111" s="8"/>
      <c r="G111" s="8"/>
      <c r="H111" s="8"/>
      <c r="I111" s="9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2:27" ht="15.75" customHeight="1">
      <c r="B112" s="2"/>
      <c r="C112" s="6">
        <f>O107/C108</f>
        <v>1.2978419811320754</v>
      </c>
      <c r="D112" s="8" t="s">
        <v>21</v>
      </c>
      <c r="E112" s="8"/>
      <c r="F112" s="8"/>
      <c r="G112" s="8"/>
      <c r="H112" s="8"/>
      <c r="I112" s="9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2:27" ht="15.75" customHeight="1">
      <c r="B113" s="2"/>
      <c r="C113" s="6">
        <f>C112/C111</f>
        <v>2.9479027160229281</v>
      </c>
      <c r="D113" s="8" t="s">
        <v>22</v>
      </c>
      <c r="E113" s="8"/>
      <c r="F113" s="8"/>
      <c r="G113" s="8"/>
      <c r="H113" s="8"/>
      <c r="I113" s="9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2:27" ht="15.75" customHeight="1">
      <c r="B114" s="2"/>
      <c r="C114" s="6">
        <f>(C109-O107)/C109</f>
        <v>0.99985184452270182</v>
      </c>
      <c r="D114" s="8" t="s">
        <v>23</v>
      </c>
      <c r="E114" s="8"/>
      <c r="F114" s="8"/>
      <c r="G114" s="8"/>
      <c r="H114" s="8"/>
      <c r="I114" s="9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2:27" ht="15.75" customHeight="1">
      <c r="B115" s="2"/>
      <c r="C115" s="6">
        <f>1-C114</f>
        <v>1.4815547729818412E-4</v>
      </c>
      <c r="D115" s="8" t="s">
        <v>24</v>
      </c>
      <c r="E115" s="8"/>
      <c r="F115" s="8"/>
      <c r="G115" s="8"/>
      <c r="H115" s="8"/>
      <c r="I115" s="9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2:27" ht="15.75" customHeight="1">
      <c r="B116" s="2"/>
      <c r="C116" s="6">
        <f>M107*1000</f>
        <v>3419.6968750000001</v>
      </c>
      <c r="D116" s="8" t="s">
        <v>26</v>
      </c>
      <c r="E116" s="8"/>
      <c r="F116" s="8"/>
      <c r="G116" s="8"/>
      <c r="H116" s="8"/>
      <c r="I116" s="9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2:27" ht="15.75" customHeight="1">
      <c r="B117" s="2"/>
      <c r="C117" s="6">
        <f>C116/C108</f>
        <v>3.2261291273584907</v>
      </c>
      <c r="D117" s="11" t="s">
        <v>27</v>
      </c>
      <c r="E117" s="11"/>
      <c r="F117" s="11"/>
      <c r="G117" s="11"/>
      <c r="H117" s="11"/>
      <c r="I117" s="1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2:27" ht="15.75" customHeight="1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2:27" ht="15.75" customHeight="1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2:27" ht="46.5">
      <c r="B120" s="1"/>
      <c r="C120" s="2"/>
      <c r="D120" s="2"/>
      <c r="E120" s="2"/>
      <c r="F120" s="2"/>
      <c r="G120" s="2"/>
      <c r="H120" s="2"/>
      <c r="I120" s="1" t="s">
        <v>28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2:27" ht="15.75" customHeight="1">
      <c r="B121" s="2"/>
      <c r="C121" s="3" t="s">
        <v>1</v>
      </c>
      <c r="D121" s="3" t="s">
        <v>2</v>
      </c>
      <c r="E121" s="3" t="s">
        <v>3</v>
      </c>
      <c r="F121" s="3" t="s">
        <v>4</v>
      </c>
      <c r="G121" s="3" t="s">
        <v>5</v>
      </c>
      <c r="H121" s="3" t="s">
        <v>6</v>
      </c>
      <c r="I121" s="3" t="s">
        <v>7</v>
      </c>
      <c r="J121" s="3" t="s">
        <v>8</v>
      </c>
      <c r="K121" s="3" t="s">
        <v>9</v>
      </c>
      <c r="L121" s="3" t="s">
        <v>10</v>
      </c>
      <c r="M121" s="3" t="s">
        <v>11</v>
      </c>
      <c r="N121" s="3" t="s">
        <v>12</v>
      </c>
      <c r="O121" s="3" t="s">
        <v>13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2:27" ht="15.75" customHeight="1">
      <c r="B122" s="2"/>
      <c r="C122" s="13">
        <v>11</v>
      </c>
      <c r="D122" s="13">
        <v>220</v>
      </c>
      <c r="E122" s="13">
        <v>19</v>
      </c>
      <c r="F122" s="13">
        <v>0.75</v>
      </c>
      <c r="G122" s="13">
        <f t="shared" ref="G122:G133" si="15">B2</f>
        <v>7.4999999999999997E-2</v>
      </c>
      <c r="H122" s="13">
        <f t="shared" ref="H122:H133" si="16">F122*G122</f>
        <v>5.6249999999999994E-2</v>
      </c>
      <c r="I122" s="13">
        <v>3</v>
      </c>
      <c r="J122" s="13">
        <f t="shared" ref="J122:J140" si="17">H122*I122</f>
        <v>0.16874999999999998</v>
      </c>
      <c r="K122" s="13"/>
      <c r="L122" s="13"/>
      <c r="M122" s="13"/>
      <c r="N122" s="13"/>
      <c r="O122" s="13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2:27" ht="15.75" customHeight="1">
      <c r="B123" s="2"/>
      <c r="C123" s="13"/>
      <c r="D123" s="13"/>
      <c r="E123" s="13">
        <v>21</v>
      </c>
      <c r="F123" s="13">
        <v>0.6</v>
      </c>
      <c r="G123" s="13">
        <f t="shared" si="15"/>
        <v>7.4999999999999997E-2</v>
      </c>
      <c r="H123" s="13">
        <f t="shared" si="16"/>
        <v>4.4999999999999998E-2</v>
      </c>
      <c r="I123" s="13">
        <v>3</v>
      </c>
      <c r="J123" s="13">
        <f t="shared" si="17"/>
        <v>0.13500000000000001</v>
      </c>
      <c r="K123" s="13"/>
      <c r="L123" s="13"/>
      <c r="M123" s="13"/>
      <c r="N123" s="13"/>
      <c r="O123" s="13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2:27" ht="15.75" customHeight="1">
      <c r="B124" s="2"/>
      <c r="C124" s="13"/>
      <c r="D124" s="13"/>
      <c r="E124" s="13">
        <v>23</v>
      </c>
      <c r="F124" s="13">
        <v>0.8</v>
      </c>
      <c r="G124" s="13">
        <f t="shared" si="15"/>
        <v>7.4999999999999997E-2</v>
      </c>
      <c r="H124" s="13">
        <f t="shared" si="16"/>
        <v>0.06</v>
      </c>
      <c r="I124" s="13">
        <v>3</v>
      </c>
      <c r="J124" s="13">
        <f t="shared" si="17"/>
        <v>0.18</v>
      </c>
      <c r="K124" s="13"/>
      <c r="L124" s="13"/>
      <c r="M124" s="13"/>
      <c r="N124" s="13"/>
      <c r="O124" s="13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2:27" ht="15.75" customHeight="1">
      <c r="B125" s="2"/>
      <c r="C125" s="13"/>
      <c r="D125" s="13"/>
      <c r="E125" s="13">
        <v>26</v>
      </c>
      <c r="F125" s="13">
        <v>0.8</v>
      </c>
      <c r="G125" s="13">
        <f t="shared" si="15"/>
        <v>7.4999999999999997E-2</v>
      </c>
      <c r="H125" s="13">
        <f t="shared" si="16"/>
        <v>0.06</v>
      </c>
      <c r="I125" s="13">
        <v>3</v>
      </c>
      <c r="J125" s="13">
        <f t="shared" si="17"/>
        <v>0.18</v>
      </c>
      <c r="K125" s="13"/>
      <c r="L125" s="13"/>
      <c r="M125" s="13"/>
      <c r="N125" s="13"/>
      <c r="O125" s="13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2:27" ht="15.75" customHeight="1">
      <c r="B126" s="2"/>
      <c r="C126" s="13"/>
      <c r="D126" s="13"/>
      <c r="E126" s="13">
        <v>28</v>
      </c>
      <c r="F126" s="13">
        <v>0.6</v>
      </c>
      <c r="G126" s="13">
        <f t="shared" si="15"/>
        <v>7.4999999999999997E-2</v>
      </c>
      <c r="H126" s="13">
        <f t="shared" si="16"/>
        <v>4.4999999999999998E-2</v>
      </c>
      <c r="I126" s="13">
        <v>3</v>
      </c>
      <c r="J126" s="13">
        <f t="shared" si="17"/>
        <v>0.13500000000000001</v>
      </c>
      <c r="K126" s="13"/>
      <c r="L126" s="13"/>
      <c r="M126" s="13"/>
      <c r="N126" s="13"/>
      <c r="O126" s="13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2:27" ht="15.75" customHeight="1">
      <c r="B127" s="2"/>
      <c r="C127" s="13"/>
      <c r="D127" s="13"/>
      <c r="E127" s="13">
        <v>20</v>
      </c>
      <c r="F127" s="13">
        <v>0.8</v>
      </c>
      <c r="G127" s="13">
        <f t="shared" si="15"/>
        <v>7.4999999999999997E-2</v>
      </c>
      <c r="H127" s="13">
        <f t="shared" si="16"/>
        <v>0.06</v>
      </c>
      <c r="I127" s="13">
        <v>3</v>
      </c>
      <c r="J127" s="13">
        <f t="shared" si="17"/>
        <v>0.18</v>
      </c>
      <c r="K127" s="13"/>
      <c r="L127" s="13"/>
      <c r="M127" s="13"/>
      <c r="N127" s="13"/>
      <c r="O127" s="13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2:27" ht="15.75" customHeight="1">
      <c r="B128" s="2"/>
      <c r="C128" s="13"/>
      <c r="D128" s="13"/>
      <c r="E128" s="13">
        <v>22</v>
      </c>
      <c r="F128" s="13">
        <v>0.75</v>
      </c>
      <c r="G128" s="13">
        <f t="shared" si="15"/>
        <v>7.4999999999999997E-2</v>
      </c>
      <c r="H128" s="13">
        <f t="shared" si="16"/>
        <v>5.6249999999999994E-2</v>
      </c>
      <c r="I128" s="13">
        <v>3</v>
      </c>
      <c r="J128" s="13">
        <f t="shared" si="17"/>
        <v>0.16874999999999998</v>
      </c>
      <c r="K128" s="13"/>
      <c r="L128" s="13"/>
      <c r="M128" s="13"/>
      <c r="N128" s="13"/>
      <c r="O128" s="13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2:27" ht="15.75" customHeight="1">
      <c r="B129" s="2"/>
      <c r="C129" s="13"/>
      <c r="D129" s="13"/>
      <c r="E129" s="13">
        <v>24</v>
      </c>
      <c r="F129" s="13">
        <v>0.75</v>
      </c>
      <c r="G129" s="13">
        <f t="shared" si="15"/>
        <v>7.4999999999999997E-2</v>
      </c>
      <c r="H129" s="13">
        <f t="shared" si="16"/>
        <v>5.6249999999999994E-2</v>
      </c>
      <c r="I129" s="13">
        <v>3</v>
      </c>
      <c r="J129" s="13">
        <f t="shared" si="17"/>
        <v>0.16874999999999998</v>
      </c>
      <c r="K129" s="13"/>
      <c r="L129" s="13"/>
      <c r="M129" s="13"/>
      <c r="N129" s="13"/>
      <c r="O129" s="13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2:27" ht="15.75" customHeight="1">
      <c r="B130" s="2"/>
      <c r="C130" s="13"/>
      <c r="D130" s="13"/>
      <c r="E130" s="13">
        <v>25</v>
      </c>
      <c r="F130" s="13">
        <v>0.6</v>
      </c>
      <c r="G130" s="13">
        <f t="shared" si="15"/>
        <v>7.4999999999999997E-2</v>
      </c>
      <c r="H130" s="13">
        <f t="shared" si="16"/>
        <v>4.4999999999999998E-2</v>
      </c>
      <c r="I130" s="13">
        <v>3</v>
      </c>
      <c r="J130" s="13">
        <f t="shared" si="17"/>
        <v>0.13500000000000001</v>
      </c>
      <c r="K130" s="13"/>
      <c r="L130" s="13"/>
      <c r="M130" s="13"/>
      <c r="N130" s="13"/>
      <c r="O130" s="13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2:27" ht="15.75" customHeight="1">
      <c r="B131" s="2"/>
      <c r="C131" s="13"/>
      <c r="D131" s="13"/>
      <c r="E131" s="13">
        <v>27</v>
      </c>
      <c r="F131" s="13">
        <v>0.75</v>
      </c>
      <c r="G131" s="13">
        <f t="shared" si="15"/>
        <v>7.4999999999999997E-2</v>
      </c>
      <c r="H131" s="13">
        <f t="shared" si="16"/>
        <v>5.6249999999999994E-2</v>
      </c>
      <c r="I131" s="13">
        <v>3</v>
      </c>
      <c r="J131" s="13">
        <f t="shared" si="17"/>
        <v>0.16874999999999998</v>
      </c>
      <c r="K131" s="13"/>
      <c r="L131" s="13"/>
      <c r="M131" s="13"/>
      <c r="N131" s="13"/>
      <c r="O131" s="13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2:27" ht="15.75" customHeight="1">
      <c r="B132" s="2"/>
      <c r="C132" s="13"/>
      <c r="D132" s="13"/>
      <c r="E132" s="13">
        <v>29</v>
      </c>
      <c r="F132" s="13">
        <v>0.75</v>
      </c>
      <c r="G132" s="13">
        <f t="shared" si="15"/>
        <v>7.4999999999999997E-2</v>
      </c>
      <c r="H132" s="13">
        <f t="shared" si="16"/>
        <v>5.6249999999999994E-2</v>
      </c>
      <c r="I132" s="13">
        <v>3</v>
      </c>
      <c r="J132" s="13">
        <f t="shared" si="17"/>
        <v>0.16874999999999998</v>
      </c>
      <c r="K132" s="13"/>
      <c r="L132" s="13"/>
      <c r="M132" s="13"/>
      <c r="N132" s="13"/>
      <c r="O132" s="13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2:27" ht="15.75" customHeight="1">
      <c r="B133" s="2"/>
      <c r="C133" s="13"/>
      <c r="D133" s="13"/>
      <c r="E133" s="13">
        <v>30</v>
      </c>
      <c r="F133" s="13">
        <v>0.6</v>
      </c>
      <c r="G133" s="13">
        <f t="shared" si="15"/>
        <v>7.4999999999999997E-2</v>
      </c>
      <c r="H133" s="13">
        <f t="shared" si="16"/>
        <v>4.4999999999999998E-2</v>
      </c>
      <c r="I133" s="13">
        <v>3</v>
      </c>
      <c r="J133" s="13">
        <f t="shared" si="17"/>
        <v>0.13500000000000001</v>
      </c>
      <c r="K133" s="13"/>
      <c r="L133" s="13"/>
      <c r="M133" s="13"/>
      <c r="N133" s="13"/>
      <c r="O133" s="13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2:27" ht="15.75" customHeight="1">
      <c r="B134" s="2"/>
      <c r="C134" s="13"/>
      <c r="D134" s="13"/>
      <c r="E134" s="13" t="s">
        <v>15</v>
      </c>
      <c r="F134" s="13"/>
      <c r="G134" s="13"/>
      <c r="H134" s="13">
        <f t="shared" ref="H134:H140" si="18">A2</f>
        <v>0.1</v>
      </c>
      <c r="I134" s="13">
        <v>10</v>
      </c>
      <c r="J134" s="13">
        <f t="shared" si="17"/>
        <v>1</v>
      </c>
      <c r="K134" s="13"/>
      <c r="L134" s="13"/>
      <c r="M134" s="13"/>
      <c r="N134" s="13"/>
      <c r="O134" s="13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2:27" ht="15.75" customHeight="1">
      <c r="B135" s="2"/>
      <c r="C135" s="13"/>
      <c r="D135" s="13"/>
      <c r="E135" s="13" t="s">
        <v>15</v>
      </c>
      <c r="F135" s="13"/>
      <c r="G135" s="13"/>
      <c r="H135" s="13">
        <f t="shared" si="18"/>
        <v>0.1</v>
      </c>
      <c r="I135" s="13">
        <v>10</v>
      </c>
      <c r="J135" s="13">
        <f t="shared" si="17"/>
        <v>1</v>
      </c>
      <c r="K135" s="13"/>
      <c r="L135" s="13"/>
      <c r="M135" s="13"/>
      <c r="N135" s="13"/>
      <c r="O135" s="13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2:27" ht="15.75" customHeight="1">
      <c r="B136" s="2"/>
      <c r="C136" s="13"/>
      <c r="D136" s="13"/>
      <c r="E136" s="13" t="s">
        <v>15</v>
      </c>
      <c r="F136" s="13"/>
      <c r="G136" s="13"/>
      <c r="H136" s="13">
        <f t="shared" si="18"/>
        <v>0.1</v>
      </c>
      <c r="I136" s="13">
        <v>10</v>
      </c>
      <c r="J136" s="13">
        <f t="shared" si="17"/>
        <v>1</v>
      </c>
      <c r="K136" s="13"/>
      <c r="L136" s="13"/>
      <c r="M136" s="13"/>
      <c r="N136" s="13"/>
      <c r="O136" s="13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2:27" ht="15.75" customHeight="1">
      <c r="B137" s="2"/>
      <c r="C137" s="13"/>
      <c r="D137" s="13"/>
      <c r="E137" s="13" t="s">
        <v>15</v>
      </c>
      <c r="F137" s="13"/>
      <c r="G137" s="13"/>
      <c r="H137" s="13">
        <f t="shared" si="18"/>
        <v>0.1</v>
      </c>
      <c r="I137" s="13">
        <v>10</v>
      </c>
      <c r="J137" s="13">
        <f t="shared" si="17"/>
        <v>1</v>
      </c>
      <c r="K137" s="13"/>
      <c r="L137" s="13"/>
      <c r="M137" s="13"/>
      <c r="N137" s="13"/>
      <c r="O137" s="13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2:27" ht="15.75" customHeight="1">
      <c r="B138" s="2"/>
      <c r="C138" s="13"/>
      <c r="D138" s="13"/>
      <c r="E138" s="13" t="s">
        <v>15</v>
      </c>
      <c r="F138" s="13"/>
      <c r="G138" s="13"/>
      <c r="H138" s="13">
        <f t="shared" si="18"/>
        <v>0.1</v>
      </c>
      <c r="I138" s="13">
        <v>10</v>
      </c>
      <c r="J138" s="13">
        <f t="shared" si="17"/>
        <v>1</v>
      </c>
      <c r="K138" s="13"/>
      <c r="L138" s="13"/>
      <c r="M138" s="13"/>
      <c r="N138" s="13"/>
      <c r="O138" s="13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2:27" ht="15.75" customHeight="1">
      <c r="B139" s="2"/>
      <c r="C139" s="13"/>
      <c r="D139" s="13"/>
      <c r="E139" s="13" t="s">
        <v>15</v>
      </c>
      <c r="F139" s="13"/>
      <c r="G139" s="13"/>
      <c r="H139" s="13">
        <f t="shared" si="18"/>
        <v>0.1</v>
      </c>
      <c r="I139" s="13">
        <v>10</v>
      </c>
      <c r="J139" s="13">
        <f t="shared" si="17"/>
        <v>1</v>
      </c>
      <c r="K139" s="13"/>
      <c r="L139" s="13"/>
      <c r="M139" s="13"/>
      <c r="N139" s="13"/>
      <c r="O139" s="13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2:27" ht="15.75" customHeight="1">
      <c r="B140" s="2"/>
      <c r="C140" s="13"/>
      <c r="D140" s="13"/>
      <c r="E140" s="13" t="s">
        <v>15</v>
      </c>
      <c r="F140" s="13"/>
      <c r="G140" s="13"/>
      <c r="H140" s="13">
        <f t="shared" si="18"/>
        <v>0.1</v>
      </c>
      <c r="I140" s="13">
        <v>10</v>
      </c>
      <c r="J140" s="13">
        <f t="shared" si="17"/>
        <v>1</v>
      </c>
      <c r="K140" s="13"/>
      <c r="L140" s="13"/>
      <c r="M140" s="13"/>
      <c r="N140" s="13"/>
      <c r="O140" s="13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2:27" ht="15.75" customHeight="1">
      <c r="B141" s="2"/>
      <c r="C141" s="5"/>
      <c r="D141" s="5"/>
      <c r="E141" s="5" t="s">
        <v>14</v>
      </c>
      <c r="F141" s="5"/>
      <c r="G141" s="5"/>
      <c r="H141" s="5">
        <f>SUM(H122:H140)</f>
        <v>1.3412500000000003</v>
      </c>
      <c r="I141" s="5"/>
      <c r="J141" s="5">
        <f>SUM(J122:J140)</f>
        <v>8.9237500000000001</v>
      </c>
      <c r="K141" s="5">
        <f>J141/H141</f>
        <v>6.6533084808946867</v>
      </c>
      <c r="L141" s="5">
        <v>0.54500000000000004</v>
      </c>
      <c r="M141" s="5">
        <f>L141*J141</f>
        <v>4.8634437500000001</v>
      </c>
      <c r="N141" s="5">
        <f>H141*D122</f>
        <v>295.07500000000005</v>
      </c>
      <c r="O141" s="5">
        <f>J141*D122</f>
        <v>1963.2249999999999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2:27" ht="15.75" customHeight="1">
      <c r="B142" s="2"/>
      <c r="C142" s="3" t="s">
        <v>1</v>
      </c>
      <c r="D142" s="3" t="s">
        <v>2</v>
      </c>
      <c r="E142" s="3" t="s">
        <v>3</v>
      </c>
      <c r="F142" s="3" t="s">
        <v>4</v>
      </c>
      <c r="G142" s="3" t="s">
        <v>5</v>
      </c>
      <c r="H142" s="3" t="s">
        <v>6</v>
      </c>
      <c r="I142" s="3" t="s">
        <v>7</v>
      </c>
      <c r="J142" s="3" t="s">
        <v>8</v>
      </c>
      <c r="K142" s="3" t="s">
        <v>9</v>
      </c>
      <c r="L142" s="3" t="s">
        <v>10</v>
      </c>
      <c r="M142" s="3" t="s">
        <v>11</v>
      </c>
      <c r="N142" s="3" t="s">
        <v>12</v>
      </c>
      <c r="O142" s="3" t="s">
        <v>13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2:27" ht="15.75" customHeight="1">
      <c r="B143" s="2"/>
      <c r="C143" s="13">
        <v>12</v>
      </c>
      <c r="D143" s="13">
        <v>220</v>
      </c>
      <c r="E143" s="13">
        <v>19</v>
      </c>
      <c r="F143" s="13">
        <v>0.75</v>
      </c>
      <c r="G143" s="13">
        <f t="shared" ref="G143:G154" si="19">B2</f>
        <v>7.4999999999999997E-2</v>
      </c>
      <c r="H143" s="13">
        <f t="shared" ref="H143:H154" si="20">F143*G143</f>
        <v>5.6249999999999994E-2</v>
      </c>
      <c r="I143" s="13">
        <v>3</v>
      </c>
      <c r="J143" s="13">
        <f t="shared" ref="J143:J161" si="21">H143*I143</f>
        <v>0.16874999999999998</v>
      </c>
      <c r="K143" s="13"/>
      <c r="L143" s="13"/>
      <c r="M143" s="13"/>
      <c r="N143" s="13"/>
      <c r="O143" s="13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2:27" ht="15.75" customHeight="1">
      <c r="B144" s="2"/>
      <c r="C144" s="13"/>
      <c r="D144" s="13"/>
      <c r="E144" s="13">
        <v>21</v>
      </c>
      <c r="F144" s="13">
        <v>0.6</v>
      </c>
      <c r="G144" s="13">
        <f t="shared" si="19"/>
        <v>7.4999999999999997E-2</v>
      </c>
      <c r="H144" s="13">
        <f t="shared" si="20"/>
        <v>4.4999999999999998E-2</v>
      </c>
      <c r="I144" s="13">
        <v>3</v>
      </c>
      <c r="J144" s="13">
        <f t="shared" si="21"/>
        <v>0.13500000000000001</v>
      </c>
      <c r="K144" s="13"/>
      <c r="L144" s="13"/>
      <c r="M144" s="13"/>
      <c r="N144" s="13"/>
      <c r="O144" s="13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2:27" ht="15.75" customHeight="1">
      <c r="B145" s="2"/>
      <c r="C145" s="13"/>
      <c r="D145" s="13"/>
      <c r="E145" s="13">
        <v>23</v>
      </c>
      <c r="F145" s="13">
        <v>0.8</v>
      </c>
      <c r="G145" s="13">
        <f t="shared" si="19"/>
        <v>7.4999999999999997E-2</v>
      </c>
      <c r="H145" s="13">
        <f t="shared" si="20"/>
        <v>0.06</v>
      </c>
      <c r="I145" s="13">
        <v>3</v>
      </c>
      <c r="J145" s="13">
        <f t="shared" si="21"/>
        <v>0.18</v>
      </c>
      <c r="K145" s="13"/>
      <c r="L145" s="13"/>
      <c r="M145" s="13"/>
      <c r="N145" s="13"/>
      <c r="O145" s="13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2:27" ht="15.75" customHeight="1">
      <c r="B146" s="2"/>
      <c r="C146" s="13"/>
      <c r="D146" s="13"/>
      <c r="E146" s="13">
        <v>26</v>
      </c>
      <c r="F146" s="13">
        <v>0.8</v>
      </c>
      <c r="G146" s="13">
        <f t="shared" si="19"/>
        <v>7.4999999999999997E-2</v>
      </c>
      <c r="H146" s="13">
        <f t="shared" si="20"/>
        <v>0.06</v>
      </c>
      <c r="I146" s="13">
        <v>3</v>
      </c>
      <c r="J146" s="13">
        <f t="shared" si="21"/>
        <v>0.18</v>
      </c>
      <c r="K146" s="13"/>
      <c r="L146" s="13"/>
      <c r="M146" s="13"/>
      <c r="N146" s="13"/>
      <c r="O146" s="13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2:27" ht="15.75" customHeight="1">
      <c r="B147" s="2"/>
      <c r="C147" s="13"/>
      <c r="D147" s="13"/>
      <c r="E147" s="13">
        <v>28</v>
      </c>
      <c r="F147" s="13">
        <v>0.6</v>
      </c>
      <c r="G147" s="13">
        <f t="shared" si="19"/>
        <v>7.4999999999999997E-2</v>
      </c>
      <c r="H147" s="13">
        <f t="shared" si="20"/>
        <v>4.4999999999999998E-2</v>
      </c>
      <c r="I147" s="13">
        <v>3</v>
      </c>
      <c r="J147" s="13">
        <f t="shared" si="21"/>
        <v>0.13500000000000001</v>
      </c>
      <c r="K147" s="13"/>
      <c r="L147" s="13"/>
      <c r="M147" s="13"/>
      <c r="N147" s="13"/>
      <c r="O147" s="13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2:27" ht="15.75" customHeight="1">
      <c r="B148" s="2"/>
      <c r="C148" s="13"/>
      <c r="D148" s="13"/>
      <c r="E148" s="13">
        <v>20</v>
      </c>
      <c r="F148" s="13">
        <v>0.8</v>
      </c>
      <c r="G148" s="13">
        <f t="shared" si="19"/>
        <v>7.4999999999999997E-2</v>
      </c>
      <c r="H148" s="13">
        <f t="shared" si="20"/>
        <v>0.06</v>
      </c>
      <c r="I148" s="13">
        <v>3</v>
      </c>
      <c r="J148" s="13">
        <f t="shared" si="21"/>
        <v>0.18</v>
      </c>
      <c r="K148" s="13"/>
      <c r="L148" s="13"/>
      <c r="M148" s="13"/>
      <c r="N148" s="13"/>
      <c r="O148" s="13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2:27" ht="15.75" customHeight="1">
      <c r="B149" s="2"/>
      <c r="C149" s="13"/>
      <c r="D149" s="13"/>
      <c r="E149" s="13">
        <v>22</v>
      </c>
      <c r="F149" s="13">
        <v>0.75</v>
      </c>
      <c r="G149" s="13">
        <f t="shared" si="19"/>
        <v>7.4999999999999997E-2</v>
      </c>
      <c r="H149" s="13">
        <f t="shared" si="20"/>
        <v>5.6249999999999994E-2</v>
      </c>
      <c r="I149" s="13">
        <v>3</v>
      </c>
      <c r="J149" s="13">
        <f t="shared" si="21"/>
        <v>0.16874999999999998</v>
      </c>
      <c r="K149" s="13"/>
      <c r="L149" s="13"/>
      <c r="M149" s="13"/>
      <c r="N149" s="13"/>
      <c r="O149" s="13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2:27" ht="15.75" customHeight="1">
      <c r="B150" s="2"/>
      <c r="C150" s="13"/>
      <c r="D150" s="13"/>
      <c r="E150" s="13">
        <v>24</v>
      </c>
      <c r="F150" s="13">
        <v>0.75</v>
      </c>
      <c r="G150" s="13">
        <f t="shared" si="19"/>
        <v>7.4999999999999997E-2</v>
      </c>
      <c r="H150" s="13">
        <f t="shared" si="20"/>
        <v>5.6249999999999994E-2</v>
      </c>
      <c r="I150" s="13">
        <v>3</v>
      </c>
      <c r="J150" s="13">
        <f t="shared" si="21"/>
        <v>0.16874999999999998</v>
      </c>
      <c r="K150" s="13"/>
      <c r="L150" s="13"/>
      <c r="M150" s="13"/>
      <c r="N150" s="13"/>
      <c r="O150" s="13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2:27" ht="15.75" customHeight="1">
      <c r="B151" s="2"/>
      <c r="C151" s="13"/>
      <c r="D151" s="13"/>
      <c r="E151" s="13">
        <v>25</v>
      </c>
      <c r="F151" s="13">
        <v>0.6</v>
      </c>
      <c r="G151" s="13">
        <f t="shared" si="19"/>
        <v>7.4999999999999997E-2</v>
      </c>
      <c r="H151" s="13">
        <f t="shared" si="20"/>
        <v>4.4999999999999998E-2</v>
      </c>
      <c r="I151" s="13">
        <v>3</v>
      </c>
      <c r="J151" s="13">
        <f t="shared" si="21"/>
        <v>0.13500000000000001</v>
      </c>
      <c r="K151" s="13"/>
      <c r="L151" s="13"/>
      <c r="M151" s="13"/>
      <c r="N151" s="13"/>
      <c r="O151" s="13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2:27" ht="15.75" customHeight="1">
      <c r="B152" s="2"/>
      <c r="C152" s="13"/>
      <c r="D152" s="13"/>
      <c r="E152" s="13">
        <v>27</v>
      </c>
      <c r="F152" s="13">
        <v>0.75</v>
      </c>
      <c r="G152" s="13">
        <f t="shared" si="19"/>
        <v>7.4999999999999997E-2</v>
      </c>
      <c r="H152" s="13">
        <f t="shared" si="20"/>
        <v>5.6249999999999994E-2</v>
      </c>
      <c r="I152" s="13">
        <v>3</v>
      </c>
      <c r="J152" s="13">
        <f t="shared" si="21"/>
        <v>0.16874999999999998</v>
      </c>
      <c r="K152" s="13"/>
      <c r="L152" s="13"/>
      <c r="M152" s="13"/>
      <c r="N152" s="13"/>
      <c r="O152" s="13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2:27" ht="15.75" customHeight="1">
      <c r="B153" s="2"/>
      <c r="C153" s="13"/>
      <c r="D153" s="13"/>
      <c r="E153" s="13">
        <v>29</v>
      </c>
      <c r="F153" s="13">
        <v>0.75</v>
      </c>
      <c r="G153" s="13">
        <f t="shared" si="19"/>
        <v>7.4999999999999997E-2</v>
      </c>
      <c r="H153" s="13">
        <f t="shared" si="20"/>
        <v>5.6249999999999994E-2</v>
      </c>
      <c r="I153" s="13">
        <v>3</v>
      </c>
      <c r="J153" s="13">
        <f t="shared" si="21"/>
        <v>0.16874999999999998</v>
      </c>
      <c r="K153" s="13"/>
      <c r="L153" s="13"/>
      <c r="M153" s="13"/>
      <c r="N153" s="13"/>
      <c r="O153" s="13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2:27" ht="15.75" customHeight="1">
      <c r="B154" s="2"/>
      <c r="C154" s="13"/>
      <c r="D154" s="13"/>
      <c r="E154" s="13">
        <v>30</v>
      </c>
      <c r="F154" s="13">
        <v>0.6</v>
      </c>
      <c r="G154" s="13">
        <f t="shared" si="19"/>
        <v>7.4999999999999997E-2</v>
      </c>
      <c r="H154" s="13">
        <f t="shared" si="20"/>
        <v>4.4999999999999998E-2</v>
      </c>
      <c r="I154" s="13">
        <v>3</v>
      </c>
      <c r="J154" s="13">
        <f t="shared" si="21"/>
        <v>0.13500000000000001</v>
      </c>
      <c r="K154" s="13"/>
      <c r="L154" s="13"/>
      <c r="M154" s="13"/>
      <c r="N154" s="13"/>
      <c r="O154" s="13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2:27" ht="15.75" customHeight="1">
      <c r="B155" s="2"/>
      <c r="C155" s="13"/>
      <c r="D155" s="13"/>
      <c r="E155" s="13" t="s">
        <v>15</v>
      </c>
      <c r="F155" s="13"/>
      <c r="G155" s="13"/>
      <c r="H155" s="13">
        <f t="shared" ref="H155:H161" si="22">A2</f>
        <v>0.1</v>
      </c>
      <c r="I155" s="13">
        <v>10</v>
      </c>
      <c r="J155" s="13">
        <f t="shared" si="21"/>
        <v>1</v>
      </c>
      <c r="K155" s="13" t="s">
        <v>25</v>
      </c>
      <c r="L155" s="13"/>
      <c r="M155" s="13"/>
      <c r="N155" s="13"/>
      <c r="O155" s="13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2:27" ht="15.75" customHeight="1">
      <c r="B156" s="2"/>
      <c r="C156" s="13"/>
      <c r="D156" s="13"/>
      <c r="E156" s="13" t="s">
        <v>15</v>
      </c>
      <c r="F156" s="13"/>
      <c r="G156" s="13"/>
      <c r="H156" s="13">
        <f t="shared" si="22"/>
        <v>0.1</v>
      </c>
      <c r="I156" s="13">
        <v>10</v>
      </c>
      <c r="J156" s="13">
        <f t="shared" si="21"/>
        <v>1</v>
      </c>
      <c r="K156" s="13"/>
      <c r="L156" s="13"/>
      <c r="M156" s="13"/>
      <c r="N156" s="13"/>
      <c r="O156" s="13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2:27" ht="15.75" customHeight="1">
      <c r="B157" s="2"/>
      <c r="C157" s="13"/>
      <c r="D157" s="13"/>
      <c r="E157" s="13" t="s">
        <v>15</v>
      </c>
      <c r="F157" s="13"/>
      <c r="G157" s="13"/>
      <c r="H157" s="13">
        <f t="shared" si="22"/>
        <v>0.1</v>
      </c>
      <c r="I157" s="13">
        <v>10</v>
      </c>
      <c r="J157" s="13">
        <f t="shared" si="21"/>
        <v>1</v>
      </c>
      <c r="K157" s="13"/>
      <c r="L157" s="13"/>
      <c r="M157" s="13"/>
      <c r="N157" s="13"/>
      <c r="O157" s="13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2:27" ht="15.75" customHeight="1">
      <c r="B158" s="2"/>
      <c r="C158" s="13"/>
      <c r="D158" s="13"/>
      <c r="E158" s="13" t="s">
        <v>15</v>
      </c>
      <c r="F158" s="13"/>
      <c r="G158" s="13"/>
      <c r="H158" s="13">
        <f t="shared" si="22"/>
        <v>0.1</v>
      </c>
      <c r="I158" s="13">
        <v>10</v>
      </c>
      <c r="J158" s="13">
        <f t="shared" si="21"/>
        <v>1</v>
      </c>
      <c r="K158" s="13"/>
      <c r="L158" s="13"/>
      <c r="M158" s="13"/>
      <c r="N158" s="13"/>
      <c r="O158" s="13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2:27" ht="15.75" customHeight="1">
      <c r="B159" s="2"/>
      <c r="C159" s="13"/>
      <c r="D159" s="13"/>
      <c r="E159" s="13" t="s">
        <v>15</v>
      </c>
      <c r="F159" s="13"/>
      <c r="G159" s="13"/>
      <c r="H159" s="13">
        <f t="shared" si="22"/>
        <v>0.1</v>
      </c>
      <c r="I159" s="13">
        <v>10</v>
      </c>
      <c r="J159" s="13">
        <f t="shared" si="21"/>
        <v>1</v>
      </c>
      <c r="K159" s="13"/>
      <c r="L159" s="13"/>
      <c r="M159" s="13"/>
      <c r="N159" s="13"/>
      <c r="O159" s="13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2:27" ht="15.75" customHeight="1">
      <c r="B160" s="2"/>
      <c r="C160" s="13"/>
      <c r="D160" s="13"/>
      <c r="E160" s="13" t="s">
        <v>15</v>
      </c>
      <c r="F160" s="13"/>
      <c r="G160" s="13"/>
      <c r="H160" s="13">
        <f t="shared" si="22"/>
        <v>0.1</v>
      </c>
      <c r="I160" s="13">
        <v>10</v>
      </c>
      <c r="J160" s="13">
        <f t="shared" si="21"/>
        <v>1</v>
      </c>
      <c r="K160" s="13"/>
      <c r="L160" s="13"/>
      <c r="M160" s="13"/>
      <c r="N160" s="13"/>
      <c r="O160" s="13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2:27" ht="15.75" customHeight="1">
      <c r="B161" s="2"/>
      <c r="C161" s="13"/>
      <c r="D161" s="13"/>
      <c r="E161" s="13" t="s">
        <v>15</v>
      </c>
      <c r="F161" s="13"/>
      <c r="G161" s="13"/>
      <c r="H161" s="13">
        <f t="shared" si="22"/>
        <v>0.1</v>
      </c>
      <c r="I161" s="13">
        <v>10</v>
      </c>
      <c r="J161" s="13">
        <f t="shared" si="21"/>
        <v>1</v>
      </c>
      <c r="K161" s="13"/>
      <c r="L161" s="13"/>
      <c r="M161" s="13"/>
      <c r="N161" s="13"/>
      <c r="O161" s="13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2:27" ht="15.75" customHeight="1">
      <c r="B162" s="2"/>
      <c r="C162" s="5"/>
      <c r="D162" s="5"/>
      <c r="E162" s="5" t="s">
        <v>14</v>
      </c>
      <c r="F162" s="5"/>
      <c r="G162" s="5"/>
      <c r="H162" s="5">
        <f>SUM(H143:H161)</f>
        <v>1.3412500000000003</v>
      </c>
      <c r="I162" s="5"/>
      <c r="J162" s="5">
        <f>SUM(J143:J161)</f>
        <v>8.9237500000000001</v>
      </c>
      <c r="K162" s="5">
        <f>J162/H162</f>
        <v>6.6533084808946867</v>
      </c>
      <c r="L162" s="5">
        <v>0.54500000000000004</v>
      </c>
      <c r="M162" s="5">
        <f>L162*J162</f>
        <v>4.8634437500000001</v>
      </c>
      <c r="N162" s="5">
        <f>H162*D143</f>
        <v>295.07500000000005</v>
      </c>
      <c r="O162" s="5">
        <f>J162*D143</f>
        <v>1963.2249999999999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2:27" ht="15.75" customHeight="1">
      <c r="B163" s="2"/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3" t="s">
        <v>8</v>
      </c>
      <c r="K163" s="3" t="s">
        <v>9</v>
      </c>
      <c r="L163" s="3" t="s">
        <v>10</v>
      </c>
      <c r="M163" s="3" t="s">
        <v>11</v>
      </c>
      <c r="N163" s="3" t="s">
        <v>12</v>
      </c>
      <c r="O163" s="3" t="s">
        <v>13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2:27" ht="15.75" customHeight="1">
      <c r="B164" s="2"/>
      <c r="C164" s="13">
        <v>13</v>
      </c>
      <c r="D164" s="13">
        <v>220</v>
      </c>
      <c r="E164" s="13">
        <v>19</v>
      </c>
      <c r="F164" s="13">
        <v>0.75</v>
      </c>
      <c r="G164" s="13">
        <f t="shared" ref="G164:G175" si="23">B2</f>
        <v>7.4999999999999997E-2</v>
      </c>
      <c r="H164" s="13">
        <f t="shared" ref="H164:H175" si="24">F164*G164</f>
        <v>5.6249999999999994E-2</v>
      </c>
      <c r="I164" s="13">
        <v>3</v>
      </c>
      <c r="J164" s="13">
        <f t="shared" ref="J164:J182" si="25">H164*I164</f>
        <v>0.16874999999999998</v>
      </c>
      <c r="K164" s="13"/>
      <c r="L164" s="13"/>
      <c r="M164" s="13"/>
      <c r="N164" s="13"/>
      <c r="O164" s="13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2:27" ht="15.75" customHeight="1">
      <c r="B165" s="2"/>
      <c r="C165" s="13"/>
      <c r="D165" s="13"/>
      <c r="E165" s="13">
        <v>21</v>
      </c>
      <c r="F165" s="13">
        <v>0.6</v>
      </c>
      <c r="G165" s="13">
        <f t="shared" si="23"/>
        <v>7.4999999999999997E-2</v>
      </c>
      <c r="H165" s="13">
        <f t="shared" si="24"/>
        <v>4.4999999999999998E-2</v>
      </c>
      <c r="I165" s="13">
        <v>3</v>
      </c>
      <c r="J165" s="13">
        <f t="shared" si="25"/>
        <v>0.13500000000000001</v>
      </c>
      <c r="K165" s="13"/>
      <c r="L165" s="13"/>
      <c r="M165" s="13"/>
      <c r="N165" s="13"/>
      <c r="O165" s="13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2:27" ht="15.75" customHeight="1">
      <c r="B166" s="2"/>
      <c r="C166" s="13"/>
      <c r="D166" s="13"/>
      <c r="E166" s="13">
        <v>23</v>
      </c>
      <c r="F166" s="13">
        <v>0.8</v>
      </c>
      <c r="G166" s="13">
        <f t="shared" si="23"/>
        <v>7.4999999999999997E-2</v>
      </c>
      <c r="H166" s="13">
        <f t="shared" si="24"/>
        <v>0.06</v>
      </c>
      <c r="I166" s="13">
        <v>3</v>
      </c>
      <c r="J166" s="13">
        <f t="shared" si="25"/>
        <v>0.18</v>
      </c>
      <c r="K166" s="13"/>
      <c r="L166" s="13"/>
      <c r="M166" s="13"/>
      <c r="N166" s="13"/>
      <c r="O166" s="13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2:27" ht="15.75" customHeight="1">
      <c r="B167" s="2"/>
      <c r="C167" s="13"/>
      <c r="D167" s="13"/>
      <c r="E167" s="13">
        <v>26</v>
      </c>
      <c r="F167" s="13">
        <v>0.8</v>
      </c>
      <c r="G167" s="13">
        <f t="shared" si="23"/>
        <v>7.4999999999999997E-2</v>
      </c>
      <c r="H167" s="13">
        <f t="shared" si="24"/>
        <v>0.06</v>
      </c>
      <c r="I167" s="13">
        <v>3</v>
      </c>
      <c r="J167" s="13">
        <f t="shared" si="25"/>
        <v>0.18</v>
      </c>
      <c r="K167" s="13"/>
      <c r="L167" s="13"/>
      <c r="M167" s="13"/>
      <c r="N167" s="13"/>
      <c r="O167" s="13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2:27" ht="15.75" customHeight="1">
      <c r="B168" s="2"/>
      <c r="C168" s="13"/>
      <c r="D168" s="13"/>
      <c r="E168" s="13">
        <v>28</v>
      </c>
      <c r="F168" s="13">
        <v>0.6</v>
      </c>
      <c r="G168" s="13">
        <f t="shared" si="23"/>
        <v>7.4999999999999997E-2</v>
      </c>
      <c r="H168" s="13">
        <f t="shared" si="24"/>
        <v>4.4999999999999998E-2</v>
      </c>
      <c r="I168" s="13">
        <v>3</v>
      </c>
      <c r="J168" s="13">
        <f t="shared" si="25"/>
        <v>0.13500000000000001</v>
      </c>
      <c r="K168" s="13"/>
      <c r="L168" s="13"/>
      <c r="M168" s="13"/>
      <c r="N168" s="13"/>
      <c r="O168" s="13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2:27" ht="15.75" customHeight="1">
      <c r="B169" s="2"/>
      <c r="C169" s="13"/>
      <c r="D169" s="13"/>
      <c r="E169" s="13">
        <v>20</v>
      </c>
      <c r="F169" s="13">
        <v>0.8</v>
      </c>
      <c r="G169" s="13">
        <f t="shared" si="23"/>
        <v>7.4999999999999997E-2</v>
      </c>
      <c r="H169" s="13">
        <f t="shared" si="24"/>
        <v>0.06</v>
      </c>
      <c r="I169" s="13">
        <v>3</v>
      </c>
      <c r="J169" s="13">
        <f t="shared" si="25"/>
        <v>0.18</v>
      </c>
      <c r="K169" s="13"/>
      <c r="L169" s="13"/>
      <c r="M169" s="13"/>
      <c r="N169" s="13"/>
      <c r="O169" s="13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2:27" ht="15.75" customHeight="1">
      <c r="B170" s="2"/>
      <c r="C170" s="13"/>
      <c r="D170" s="13"/>
      <c r="E170" s="13">
        <v>22</v>
      </c>
      <c r="F170" s="13">
        <v>0.75</v>
      </c>
      <c r="G170" s="13">
        <f t="shared" si="23"/>
        <v>7.4999999999999997E-2</v>
      </c>
      <c r="H170" s="13">
        <f t="shared" si="24"/>
        <v>5.6249999999999994E-2</v>
      </c>
      <c r="I170" s="13">
        <v>3</v>
      </c>
      <c r="J170" s="13">
        <f t="shared" si="25"/>
        <v>0.16874999999999998</v>
      </c>
      <c r="K170" s="13"/>
      <c r="L170" s="13"/>
      <c r="M170" s="13"/>
      <c r="N170" s="13"/>
      <c r="O170" s="13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2:27" ht="15.75" customHeight="1">
      <c r="B171" s="2"/>
      <c r="C171" s="13"/>
      <c r="D171" s="13"/>
      <c r="E171" s="13">
        <v>24</v>
      </c>
      <c r="F171" s="13">
        <v>0.75</v>
      </c>
      <c r="G171" s="13">
        <f t="shared" si="23"/>
        <v>7.4999999999999997E-2</v>
      </c>
      <c r="H171" s="13">
        <f t="shared" si="24"/>
        <v>5.6249999999999994E-2</v>
      </c>
      <c r="I171" s="13">
        <v>3</v>
      </c>
      <c r="J171" s="13">
        <f t="shared" si="25"/>
        <v>0.16874999999999998</v>
      </c>
      <c r="K171" s="13"/>
      <c r="L171" s="13"/>
      <c r="M171" s="13"/>
      <c r="N171" s="13"/>
      <c r="O171" s="13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2:27" ht="15.75" customHeight="1">
      <c r="B172" s="2"/>
      <c r="C172" s="13"/>
      <c r="D172" s="13"/>
      <c r="E172" s="13">
        <v>25</v>
      </c>
      <c r="F172" s="13">
        <v>0.6</v>
      </c>
      <c r="G172" s="13">
        <f t="shared" si="23"/>
        <v>7.4999999999999997E-2</v>
      </c>
      <c r="H172" s="13">
        <f t="shared" si="24"/>
        <v>4.4999999999999998E-2</v>
      </c>
      <c r="I172" s="13">
        <v>3</v>
      </c>
      <c r="J172" s="13">
        <f t="shared" si="25"/>
        <v>0.13500000000000001</v>
      </c>
      <c r="K172" s="13"/>
      <c r="L172" s="13"/>
      <c r="M172" s="13"/>
      <c r="N172" s="13"/>
      <c r="O172" s="13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2:27" ht="15.75" customHeight="1">
      <c r="B173" s="2"/>
      <c r="C173" s="13"/>
      <c r="D173" s="13"/>
      <c r="E173" s="13">
        <v>27</v>
      </c>
      <c r="F173" s="13">
        <v>0.75</v>
      </c>
      <c r="G173" s="13">
        <f t="shared" si="23"/>
        <v>7.4999999999999997E-2</v>
      </c>
      <c r="H173" s="13">
        <f t="shared" si="24"/>
        <v>5.6249999999999994E-2</v>
      </c>
      <c r="I173" s="13">
        <v>3</v>
      </c>
      <c r="J173" s="13">
        <f t="shared" si="25"/>
        <v>0.16874999999999998</v>
      </c>
      <c r="K173" s="13"/>
      <c r="L173" s="13"/>
      <c r="M173" s="13"/>
      <c r="N173" s="13"/>
      <c r="O173" s="13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2:27" ht="15.75" customHeight="1">
      <c r="B174" s="2"/>
      <c r="C174" s="13"/>
      <c r="D174" s="13"/>
      <c r="E174" s="13">
        <v>29</v>
      </c>
      <c r="F174" s="13">
        <v>0.75</v>
      </c>
      <c r="G174" s="13">
        <f t="shared" si="23"/>
        <v>7.4999999999999997E-2</v>
      </c>
      <c r="H174" s="13">
        <f t="shared" si="24"/>
        <v>5.6249999999999994E-2</v>
      </c>
      <c r="I174" s="13">
        <v>3</v>
      </c>
      <c r="J174" s="13">
        <f t="shared" si="25"/>
        <v>0.16874999999999998</v>
      </c>
      <c r="K174" s="13"/>
      <c r="L174" s="13"/>
      <c r="M174" s="13"/>
      <c r="N174" s="13"/>
      <c r="O174" s="13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2:27" ht="15.75" customHeight="1">
      <c r="B175" s="2"/>
      <c r="C175" s="13"/>
      <c r="D175" s="13"/>
      <c r="E175" s="13">
        <v>30</v>
      </c>
      <c r="F175" s="13">
        <v>0.6</v>
      </c>
      <c r="G175" s="13">
        <f t="shared" si="23"/>
        <v>7.4999999999999997E-2</v>
      </c>
      <c r="H175" s="13">
        <f t="shared" si="24"/>
        <v>4.4999999999999998E-2</v>
      </c>
      <c r="I175" s="13">
        <v>3</v>
      </c>
      <c r="J175" s="13">
        <f t="shared" si="25"/>
        <v>0.13500000000000001</v>
      </c>
      <c r="K175" s="13"/>
      <c r="L175" s="13"/>
      <c r="M175" s="13"/>
      <c r="N175" s="13"/>
      <c r="O175" s="13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2:27" ht="15.75" customHeight="1">
      <c r="B176" s="2"/>
      <c r="C176" s="13"/>
      <c r="D176" s="13"/>
      <c r="E176" s="13" t="s">
        <v>15</v>
      </c>
      <c r="F176" s="13"/>
      <c r="G176" s="13"/>
      <c r="H176" s="13">
        <f t="shared" ref="H176:H182" si="26">A2</f>
        <v>0.1</v>
      </c>
      <c r="I176" s="13">
        <v>10</v>
      </c>
      <c r="J176" s="13">
        <f t="shared" si="25"/>
        <v>1</v>
      </c>
      <c r="K176" s="13"/>
      <c r="L176" s="13"/>
      <c r="M176" s="13"/>
      <c r="N176" s="13"/>
      <c r="O176" s="13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2:27" ht="15.75" customHeight="1">
      <c r="B177" s="2"/>
      <c r="C177" s="13"/>
      <c r="D177" s="13"/>
      <c r="E177" s="13" t="s">
        <v>15</v>
      </c>
      <c r="F177" s="13"/>
      <c r="G177" s="13"/>
      <c r="H177" s="13">
        <f t="shared" si="26"/>
        <v>0.1</v>
      </c>
      <c r="I177" s="13">
        <v>10</v>
      </c>
      <c r="J177" s="13">
        <f t="shared" si="25"/>
        <v>1</v>
      </c>
      <c r="K177" s="13"/>
      <c r="L177" s="13"/>
      <c r="M177" s="13"/>
      <c r="N177" s="13"/>
      <c r="O177" s="13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2:27" ht="15.75" customHeight="1">
      <c r="B178" s="2"/>
      <c r="C178" s="13"/>
      <c r="D178" s="13"/>
      <c r="E178" s="13" t="s">
        <v>15</v>
      </c>
      <c r="F178" s="13"/>
      <c r="G178" s="13"/>
      <c r="H178" s="13">
        <f t="shared" si="26"/>
        <v>0.1</v>
      </c>
      <c r="I178" s="13">
        <v>10</v>
      </c>
      <c r="J178" s="13">
        <f t="shared" si="25"/>
        <v>1</v>
      </c>
      <c r="K178" s="13"/>
      <c r="L178" s="13"/>
      <c r="M178" s="13"/>
      <c r="N178" s="13"/>
      <c r="O178" s="13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2:27" ht="15.75" customHeight="1">
      <c r="B179" s="2"/>
      <c r="C179" s="13"/>
      <c r="D179" s="13"/>
      <c r="E179" s="13" t="s">
        <v>15</v>
      </c>
      <c r="F179" s="13"/>
      <c r="G179" s="13"/>
      <c r="H179" s="13">
        <f t="shared" si="26"/>
        <v>0.1</v>
      </c>
      <c r="I179" s="13">
        <v>10</v>
      </c>
      <c r="J179" s="13">
        <f t="shared" si="25"/>
        <v>1</v>
      </c>
      <c r="K179" s="13"/>
      <c r="L179" s="13"/>
      <c r="M179" s="13"/>
      <c r="N179" s="13"/>
      <c r="O179" s="13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2:27" ht="15.75" customHeight="1">
      <c r="B180" s="2"/>
      <c r="C180" s="13"/>
      <c r="D180" s="13"/>
      <c r="E180" s="13" t="s">
        <v>15</v>
      </c>
      <c r="F180" s="13"/>
      <c r="G180" s="13"/>
      <c r="H180" s="13">
        <f t="shared" si="26"/>
        <v>0.1</v>
      </c>
      <c r="I180" s="13">
        <v>10</v>
      </c>
      <c r="J180" s="13">
        <f t="shared" si="25"/>
        <v>1</v>
      </c>
      <c r="K180" s="13"/>
      <c r="L180" s="13"/>
      <c r="M180" s="13"/>
      <c r="N180" s="13"/>
      <c r="O180" s="13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2:27" ht="15.75" customHeight="1">
      <c r="B181" s="2"/>
      <c r="C181" s="13"/>
      <c r="D181" s="13"/>
      <c r="E181" s="13" t="s">
        <v>15</v>
      </c>
      <c r="F181" s="13"/>
      <c r="G181" s="13"/>
      <c r="H181" s="13">
        <f t="shared" si="26"/>
        <v>0.1</v>
      </c>
      <c r="I181" s="13">
        <v>10</v>
      </c>
      <c r="J181" s="13">
        <f t="shared" si="25"/>
        <v>1</v>
      </c>
      <c r="K181" s="13"/>
      <c r="L181" s="13"/>
      <c r="M181" s="13"/>
      <c r="N181" s="13"/>
      <c r="O181" s="13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2:27" ht="15.75" customHeight="1">
      <c r="B182" s="2"/>
      <c r="C182" s="13"/>
      <c r="D182" s="13"/>
      <c r="E182" s="13" t="s">
        <v>15</v>
      </c>
      <c r="F182" s="13"/>
      <c r="G182" s="13"/>
      <c r="H182" s="13">
        <f t="shared" si="26"/>
        <v>0.1</v>
      </c>
      <c r="I182" s="13">
        <v>10</v>
      </c>
      <c r="J182" s="13">
        <f t="shared" si="25"/>
        <v>1</v>
      </c>
      <c r="K182" s="13"/>
      <c r="L182" s="13"/>
      <c r="M182" s="13"/>
      <c r="N182" s="13"/>
      <c r="O182" s="13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2:27" ht="15.75" customHeight="1">
      <c r="B183" s="2"/>
      <c r="C183" s="5"/>
      <c r="D183" s="5"/>
      <c r="E183" s="5" t="s">
        <v>14</v>
      </c>
      <c r="F183" s="5"/>
      <c r="G183" s="5"/>
      <c r="H183" s="5">
        <f>SUM(H164:H182)</f>
        <v>1.3412500000000003</v>
      </c>
      <c r="I183" s="5"/>
      <c r="J183" s="5">
        <f>SUM(J164:J182)</f>
        <v>8.9237500000000001</v>
      </c>
      <c r="K183" s="5">
        <f>J183/H183</f>
        <v>6.6533084808946867</v>
      </c>
      <c r="L183" s="5">
        <v>0.54500000000000004</v>
      </c>
      <c r="M183" s="5">
        <f>L183*J183</f>
        <v>4.8634437500000001</v>
      </c>
      <c r="N183" s="5">
        <f>H183*D164</f>
        <v>295.07500000000005</v>
      </c>
      <c r="O183" s="5">
        <f>J183*D164</f>
        <v>1963.2249999999999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2:27" ht="15.75" customHeight="1">
      <c r="B184" s="2"/>
      <c r="C184" s="3" t="s">
        <v>1</v>
      </c>
      <c r="D184" s="3" t="s">
        <v>2</v>
      </c>
      <c r="E184" s="3" t="s">
        <v>3</v>
      </c>
      <c r="F184" s="3" t="s">
        <v>4</v>
      </c>
      <c r="G184" s="3" t="s">
        <v>5</v>
      </c>
      <c r="H184" s="3" t="s">
        <v>6</v>
      </c>
      <c r="I184" s="3" t="s">
        <v>7</v>
      </c>
      <c r="J184" s="3" t="s">
        <v>8</v>
      </c>
      <c r="K184" s="3" t="s">
        <v>9</v>
      </c>
      <c r="L184" s="3" t="s">
        <v>10</v>
      </c>
      <c r="M184" s="3" t="s">
        <v>11</v>
      </c>
      <c r="N184" s="3" t="s">
        <v>12</v>
      </c>
      <c r="O184" s="3" t="s">
        <v>13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2:27" ht="15.75" customHeight="1">
      <c r="B185" s="2"/>
      <c r="C185" s="13">
        <v>14</v>
      </c>
      <c r="D185" s="13">
        <v>200</v>
      </c>
      <c r="E185" s="13">
        <v>19</v>
      </c>
      <c r="F185" s="13">
        <v>0.75</v>
      </c>
      <c r="G185" s="13">
        <f t="shared" ref="G185:G196" si="27">B2</f>
        <v>7.4999999999999997E-2</v>
      </c>
      <c r="H185" s="13">
        <f t="shared" ref="H185:H196" si="28">F185*G185</f>
        <v>5.6249999999999994E-2</v>
      </c>
      <c r="I185" s="13">
        <v>3</v>
      </c>
      <c r="J185" s="13">
        <f t="shared" ref="J185:J203" si="29">H185*I185</f>
        <v>0.16874999999999998</v>
      </c>
      <c r="K185" s="13"/>
      <c r="L185" s="13"/>
      <c r="M185" s="13"/>
      <c r="N185" s="13"/>
      <c r="O185" s="13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2:27" ht="15.75" customHeight="1">
      <c r="B186" s="2"/>
      <c r="C186" s="13"/>
      <c r="D186" s="13"/>
      <c r="E186" s="13">
        <v>21</v>
      </c>
      <c r="F186" s="13">
        <v>0.6</v>
      </c>
      <c r="G186" s="13">
        <f t="shared" si="27"/>
        <v>7.4999999999999997E-2</v>
      </c>
      <c r="H186" s="13">
        <f t="shared" si="28"/>
        <v>4.4999999999999998E-2</v>
      </c>
      <c r="I186" s="13">
        <v>3</v>
      </c>
      <c r="J186" s="13">
        <f t="shared" si="29"/>
        <v>0.13500000000000001</v>
      </c>
      <c r="K186" s="13"/>
      <c r="L186" s="13"/>
      <c r="M186" s="13"/>
      <c r="N186" s="13"/>
      <c r="O186" s="13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2:27" ht="15.75" customHeight="1">
      <c r="B187" s="2"/>
      <c r="C187" s="13"/>
      <c r="D187" s="13"/>
      <c r="E187" s="13">
        <v>23</v>
      </c>
      <c r="F187" s="13">
        <v>0.8</v>
      </c>
      <c r="G187" s="13">
        <f t="shared" si="27"/>
        <v>7.4999999999999997E-2</v>
      </c>
      <c r="H187" s="13">
        <f t="shared" si="28"/>
        <v>0.06</v>
      </c>
      <c r="I187" s="13">
        <v>3</v>
      </c>
      <c r="J187" s="13">
        <f t="shared" si="29"/>
        <v>0.18</v>
      </c>
      <c r="K187" s="13"/>
      <c r="L187" s="13"/>
      <c r="M187" s="13"/>
      <c r="N187" s="13"/>
      <c r="O187" s="13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2:27" ht="15.75" customHeight="1">
      <c r="B188" s="2"/>
      <c r="C188" s="13"/>
      <c r="D188" s="13"/>
      <c r="E188" s="13">
        <v>26</v>
      </c>
      <c r="F188" s="13">
        <v>0.8</v>
      </c>
      <c r="G188" s="13">
        <f t="shared" si="27"/>
        <v>7.4999999999999997E-2</v>
      </c>
      <c r="H188" s="13">
        <f t="shared" si="28"/>
        <v>0.06</v>
      </c>
      <c r="I188" s="13">
        <v>3</v>
      </c>
      <c r="J188" s="13">
        <f t="shared" si="29"/>
        <v>0.18</v>
      </c>
      <c r="K188" s="13"/>
      <c r="L188" s="13"/>
      <c r="M188" s="13"/>
      <c r="N188" s="13"/>
      <c r="O188" s="13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2:27" ht="15.75" customHeight="1">
      <c r="B189" s="2"/>
      <c r="C189" s="13"/>
      <c r="D189" s="13"/>
      <c r="E189" s="13">
        <v>28</v>
      </c>
      <c r="F189" s="13">
        <v>0.6</v>
      </c>
      <c r="G189" s="13">
        <f t="shared" si="27"/>
        <v>7.4999999999999997E-2</v>
      </c>
      <c r="H189" s="13">
        <f t="shared" si="28"/>
        <v>4.4999999999999998E-2</v>
      </c>
      <c r="I189" s="13">
        <v>3</v>
      </c>
      <c r="J189" s="13">
        <f t="shared" si="29"/>
        <v>0.13500000000000001</v>
      </c>
      <c r="K189" s="13"/>
      <c r="L189" s="13"/>
      <c r="M189" s="13"/>
      <c r="N189" s="13"/>
      <c r="O189" s="13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2:27" ht="15.75" customHeight="1">
      <c r="B190" s="2"/>
      <c r="C190" s="13"/>
      <c r="D190" s="13"/>
      <c r="E190" s="13">
        <v>20</v>
      </c>
      <c r="F190" s="13">
        <v>0.8</v>
      </c>
      <c r="G190" s="13">
        <f t="shared" si="27"/>
        <v>7.4999999999999997E-2</v>
      </c>
      <c r="H190" s="13">
        <f t="shared" si="28"/>
        <v>0.06</v>
      </c>
      <c r="I190" s="13">
        <v>3</v>
      </c>
      <c r="J190" s="13">
        <f t="shared" si="29"/>
        <v>0.18</v>
      </c>
      <c r="K190" s="13"/>
      <c r="L190" s="13"/>
      <c r="M190" s="13"/>
      <c r="N190" s="13"/>
      <c r="O190" s="13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2:27" ht="15.75" customHeight="1">
      <c r="B191" s="2"/>
      <c r="C191" s="13"/>
      <c r="D191" s="13"/>
      <c r="E191" s="13">
        <v>22</v>
      </c>
      <c r="F191" s="13">
        <v>0.75</v>
      </c>
      <c r="G191" s="13">
        <f t="shared" si="27"/>
        <v>7.4999999999999997E-2</v>
      </c>
      <c r="H191" s="13">
        <f t="shared" si="28"/>
        <v>5.6249999999999994E-2</v>
      </c>
      <c r="I191" s="13">
        <v>3</v>
      </c>
      <c r="J191" s="13">
        <f t="shared" si="29"/>
        <v>0.16874999999999998</v>
      </c>
      <c r="K191" s="13"/>
      <c r="L191" s="13"/>
      <c r="M191" s="13"/>
      <c r="N191" s="13"/>
      <c r="O191" s="13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2:27" ht="15.75" customHeight="1">
      <c r="B192" s="2"/>
      <c r="C192" s="13"/>
      <c r="D192" s="13"/>
      <c r="E192" s="13">
        <v>24</v>
      </c>
      <c r="F192" s="13">
        <v>0.75</v>
      </c>
      <c r="G192" s="13">
        <f t="shared" si="27"/>
        <v>7.4999999999999997E-2</v>
      </c>
      <c r="H192" s="13">
        <f t="shared" si="28"/>
        <v>5.6249999999999994E-2</v>
      </c>
      <c r="I192" s="13">
        <v>3</v>
      </c>
      <c r="J192" s="13">
        <f t="shared" si="29"/>
        <v>0.16874999999999998</v>
      </c>
      <c r="K192" s="13"/>
      <c r="L192" s="13"/>
      <c r="M192" s="13"/>
      <c r="N192" s="13"/>
      <c r="O192" s="13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2:27" ht="15.75" customHeight="1">
      <c r="B193" s="2"/>
      <c r="C193" s="13"/>
      <c r="D193" s="13"/>
      <c r="E193" s="13">
        <v>25</v>
      </c>
      <c r="F193" s="13">
        <v>0.6</v>
      </c>
      <c r="G193" s="13">
        <f t="shared" si="27"/>
        <v>7.4999999999999997E-2</v>
      </c>
      <c r="H193" s="13">
        <f t="shared" si="28"/>
        <v>4.4999999999999998E-2</v>
      </c>
      <c r="I193" s="13">
        <v>3</v>
      </c>
      <c r="J193" s="13">
        <f t="shared" si="29"/>
        <v>0.13500000000000001</v>
      </c>
      <c r="K193" s="13"/>
      <c r="L193" s="13"/>
      <c r="M193" s="13"/>
      <c r="N193" s="13"/>
      <c r="O193" s="13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2:27" ht="15.75" customHeight="1">
      <c r="B194" s="2"/>
      <c r="C194" s="13"/>
      <c r="D194" s="13"/>
      <c r="E194" s="13">
        <v>27</v>
      </c>
      <c r="F194" s="13">
        <v>0.75</v>
      </c>
      <c r="G194" s="13">
        <f t="shared" si="27"/>
        <v>7.4999999999999997E-2</v>
      </c>
      <c r="H194" s="13">
        <f t="shared" si="28"/>
        <v>5.6249999999999994E-2</v>
      </c>
      <c r="I194" s="13">
        <v>3</v>
      </c>
      <c r="J194" s="13">
        <f t="shared" si="29"/>
        <v>0.16874999999999998</v>
      </c>
      <c r="K194" s="13"/>
      <c r="L194" s="13"/>
      <c r="M194" s="13"/>
      <c r="N194" s="13"/>
      <c r="O194" s="13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2:27" ht="15.75" customHeight="1">
      <c r="B195" s="2"/>
      <c r="C195" s="13"/>
      <c r="D195" s="13"/>
      <c r="E195" s="13">
        <v>29</v>
      </c>
      <c r="F195" s="13">
        <v>0.75</v>
      </c>
      <c r="G195" s="13">
        <f t="shared" si="27"/>
        <v>7.4999999999999997E-2</v>
      </c>
      <c r="H195" s="13">
        <f t="shared" si="28"/>
        <v>5.6249999999999994E-2</v>
      </c>
      <c r="I195" s="13">
        <v>3</v>
      </c>
      <c r="J195" s="13">
        <f t="shared" si="29"/>
        <v>0.16874999999999998</v>
      </c>
      <c r="K195" s="13"/>
      <c r="L195" s="13"/>
      <c r="M195" s="13"/>
      <c r="N195" s="13"/>
      <c r="O195" s="13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2:27" ht="15.75" customHeight="1">
      <c r="B196" s="2"/>
      <c r="C196" s="13"/>
      <c r="D196" s="13"/>
      <c r="E196" s="13">
        <v>30</v>
      </c>
      <c r="F196" s="13">
        <v>0.6</v>
      </c>
      <c r="G196" s="13">
        <f t="shared" si="27"/>
        <v>7.4999999999999997E-2</v>
      </c>
      <c r="H196" s="13">
        <f t="shared" si="28"/>
        <v>4.4999999999999998E-2</v>
      </c>
      <c r="I196" s="13">
        <v>3</v>
      </c>
      <c r="J196" s="13">
        <f t="shared" si="29"/>
        <v>0.13500000000000001</v>
      </c>
      <c r="K196" s="13"/>
      <c r="L196" s="13"/>
      <c r="M196" s="13"/>
      <c r="N196" s="13"/>
      <c r="O196" s="13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2:27" ht="15.75" customHeight="1">
      <c r="B197" s="2"/>
      <c r="C197" s="13"/>
      <c r="D197" s="13"/>
      <c r="E197" s="13" t="s">
        <v>15</v>
      </c>
      <c r="F197" s="13"/>
      <c r="G197" s="13"/>
      <c r="H197" s="13">
        <f t="shared" ref="H197:H203" si="30">A2</f>
        <v>0.1</v>
      </c>
      <c r="I197" s="13">
        <v>10</v>
      </c>
      <c r="J197" s="13">
        <f t="shared" si="29"/>
        <v>1</v>
      </c>
      <c r="K197" s="13"/>
      <c r="L197" s="13"/>
      <c r="M197" s="13"/>
      <c r="N197" s="13"/>
      <c r="O197" s="13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2:27" ht="15.75" customHeight="1">
      <c r="B198" s="2"/>
      <c r="C198" s="13"/>
      <c r="D198" s="13"/>
      <c r="E198" s="13" t="s">
        <v>15</v>
      </c>
      <c r="F198" s="13"/>
      <c r="G198" s="13"/>
      <c r="H198" s="13">
        <f t="shared" si="30"/>
        <v>0.1</v>
      </c>
      <c r="I198" s="13">
        <v>10</v>
      </c>
      <c r="J198" s="13">
        <f t="shared" si="29"/>
        <v>1</v>
      </c>
      <c r="K198" s="13"/>
      <c r="L198" s="13"/>
      <c r="M198" s="13"/>
      <c r="N198" s="13"/>
      <c r="O198" s="13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2:27" ht="15.75" customHeight="1">
      <c r="B199" s="2"/>
      <c r="C199" s="13"/>
      <c r="D199" s="13"/>
      <c r="E199" s="13" t="s">
        <v>15</v>
      </c>
      <c r="F199" s="13"/>
      <c r="G199" s="13"/>
      <c r="H199" s="13">
        <f t="shared" si="30"/>
        <v>0.1</v>
      </c>
      <c r="I199" s="13">
        <v>10</v>
      </c>
      <c r="J199" s="13">
        <f t="shared" si="29"/>
        <v>1</v>
      </c>
      <c r="K199" s="13"/>
      <c r="L199" s="13"/>
      <c r="M199" s="13"/>
      <c r="N199" s="13"/>
      <c r="O199" s="13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2:27" ht="15.75" customHeight="1">
      <c r="B200" s="2"/>
      <c r="C200" s="13"/>
      <c r="D200" s="13"/>
      <c r="E200" s="13" t="s">
        <v>15</v>
      </c>
      <c r="F200" s="13"/>
      <c r="G200" s="13"/>
      <c r="H200" s="13">
        <f t="shared" si="30"/>
        <v>0.1</v>
      </c>
      <c r="I200" s="13">
        <v>10</v>
      </c>
      <c r="J200" s="13">
        <f t="shared" si="29"/>
        <v>1</v>
      </c>
      <c r="K200" s="13"/>
      <c r="L200" s="13"/>
      <c r="M200" s="13"/>
      <c r="N200" s="13"/>
      <c r="O200" s="13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2:27" ht="15.75" customHeight="1">
      <c r="B201" s="2"/>
      <c r="C201" s="13"/>
      <c r="D201" s="13"/>
      <c r="E201" s="13" t="s">
        <v>15</v>
      </c>
      <c r="F201" s="13"/>
      <c r="G201" s="13"/>
      <c r="H201" s="13">
        <f t="shared" si="30"/>
        <v>0.1</v>
      </c>
      <c r="I201" s="13">
        <v>10</v>
      </c>
      <c r="J201" s="13">
        <f t="shared" si="29"/>
        <v>1</v>
      </c>
      <c r="K201" s="13"/>
      <c r="L201" s="13"/>
      <c r="M201" s="13"/>
      <c r="N201" s="13"/>
      <c r="O201" s="13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2:27" ht="15.75" customHeight="1">
      <c r="B202" s="2"/>
      <c r="C202" s="13"/>
      <c r="D202" s="13"/>
      <c r="E202" s="13" t="s">
        <v>15</v>
      </c>
      <c r="F202" s="13"/>
      <c r="G202" s="13"/>
      <c r="H202" s="13">
        <f t="shared" si="30"/>
        <v>0.1</v>
      </c>
      <c r="I202" s="13">
        <v>10</v>
      </c>
      <c r="J202" s="13">
        <f t="shared" si="29"/>
        <v>1</v>
      </c>
      <c r="K202" s="13"/>
      <c r="L202" s="13"/>
      <c r="M202" s="13"/>
      <c r="N202" s="13"/>
      <c r="O202" s="13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2:27" ht="15.75" customHeight="1">
      <c r="B203" s="2"/>
      <c r="C203" s="13"/>
      <c r="D203" s="13"/>
      <c r="E203" s="13" t="s">
        <v>15</v>
      </c>
      <c r="F203" s="13"/>
      <c r="G203" s="13"/>
      <c r="H203" s="13">
        <f t="shared" si="30"/>
        <v>0.1</v>
      </c>
      <c r="I203" s="13">
        <v>10</v>
      </c>
      <c r="J203" s="13">
        <f t="shared" si="29"/>
        <v>1</v>
      </c>
      <c r="K203" s="13"/>
      <c r="L203" s="13"/>
      <c r="M203" s="13"/>
      <c r="N203" s="13"/>
      <c r="O203" s="13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2:27" ht="15.75" customHeight="1">
      <c r="B204" s="2"/>
      <c r="C204" s="5"/>
      <c r="D204" s="5"/>
      <c r="E204" s="5" t="s">
        <v>14</v>
      </c>
      <c r="F204" s="5"/>
      <c r="G204" s="5"/>
      <c r="H204" s="5">
        <f>SUM(H185:H203)</f>
        <v>1.3412500000000003</v>
      </c>
      <c r="I204" s="5"/>
      <c r="J204" s="5">
        <f>SUM(J185:J203)</f>
        <v>8.9237500000000001</v>
      </c>
      <c r="K204" s="5">
        <f>J204/H204</f>
        <v>6.6533084808946867</v>
      </c>
      <c r="L204" s="5">
        <v>0.5</v>
      </c>
      <c r="M204" s="5">
        <f>L204*J204</f>
        <v>4.461875</v>
      </c>
      <c r="N204" s="5">
        <f>H204*D185</f>
        <v>268.25000000000006</v>
      </c>
      <c r="O204" s="5">
        <f>J204*D185</f>
        <v>1784.75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2:27" ht="15.75" customHeight="1">
      <c r="B205" s="2"/>
      <c r="C205" s="3" t="s">
        <v>1</v>
      </c>
      <c r="D205" s="3" t="s">
        <v>2</v>
      </c>
      <c r="E205" s="3" t="s">
        <v>3</v>
      </c>
      <c r="F205" s="3" t="s">
        <v>4</v>
      </c>
      <c r="G205" s="3" t="s">
        <v>5</v>
      </c>
      <c r="H205" s="3" t="s">
        <v>6</v>
      </c>
      <c r="I205" s="3" t="s">
        <v>7</v>
      </c>
      <c r="J205" s="3" t="s">
        <v>8</v>
      </c>
      <c r="K205" s="3" t="s">
        <v>9</v>
      </c>
      <c r="L205" s="3" t="s">
        <v>10</v>
      </c>
      <c r="M205" s="3" t="s">
        <v>11</v>
      </c>
      <c r="N205" s="3" t="s">
        <v>12</v>
      </c>
      <c r="O205" s="3" t="s">
        <v>13</v>
      </c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2:27" ht="15.75" customHeight="1">
      <c r="B206" s="2"/>
      <c r="C206" s="13">
        <v>15</v>
      </c>
      <c r="D206" s="13">
        <v>200</v>
      </c>
      <c r="E206" s="13">
        <v>19</v>
      </c>
      <c r="F206" s="13">
        <v>0.75</v>
      </c>
      <c r="G206" s="13">
        <f t="shared" ref="G206:G217" si="31">B2</f>
        <v>7.4999999999999997E-2</v>
      </c>
      <c r="H206" s="13">
        <f t="shared" ref="H206:H217" si="32">F206*G206</f>
        <v>5.6249999999999994E-2</v>
      </c>
      <c r="I206" s="13">
        <v>3</v>
      </c>
      <c r="J206" s="13">
        <f t="shared" ref="J206:J224" si="33">H206*I206</f>
        <v>0.16874999999999998</v>
      </c>
      <c r="K206" s="13"/>
      <c r="L206" s="13"/>
      <c r="M206" s="13"/>
      <c r="N206" s="13"/>
      <c r="O206" s="13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2:27" ht="15.75" customHeight="1">
      <c r="B207" s="2"/>
      <c r="C207" s="13"/>
      <c r="D207" s="13"/>
      <c r="E207" s="13">
        <v>21</v>
      </c>
      <c r="F207" s="13">
        <v>0.6</v>
      </c>
      <c r="G207" s="13">
        <f t="shared" si="31"/>
        <v>7.4999999999999997E-2</v>
      </c>
      <c r="H207" s="13">
        <f t="shared" si="32"/>
        <v>4.4999999999999998E-2</v>
      </c>
      <c r="I207" s="13">
        <v>3</v>
      </c>
      <c r="J207" s="13">
        <f t="shared" si="33"/>
        <v>0.13500000000000001</v>
      </c>
      <c r="K207" s="13"/>
      <c r="L207" s="13"/>
      <c r="M207" s="13"/>
      <c r="N207" s="13"/>
      <c r="O207" s="13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2:27" ht="15.75" customHeight="1">
      <c r="B208" s="2"/>
      <c r="C208" s="13"/>
      <c r="D208" s="13"/>
      <c r="E208" s="13">
        <v>23</v>
      </c>
      <c r="F208" s="13">
        <v>0.8</v>
      </c>
      <c r="G208" s="13">
        <f t="shared" si="31"/>
        <v>7.4999999999999997E-2</v>
      </c>
      <c r="H208" s="13">
        <f t="shared" si="32"/>
        <v>0.06</v>
      </c>
      <c r="I208" s="13">
        <v>3</v>
      </c>
      <c r="J208" s="13">
        <f t="shared" si="33"/>
        <v>0.18</v>
      </c>
      <c r="K208" s="13"/>
      <c r="L208" s="13"/>
      <c r="M208" s="13"/>
      <c r="N208" s="13"/>
      <c r="O208" s="13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2:27" ht="15.75" customHeight="1">
      <c r="B209" s="2"/>
      <c r="C209" s="13"/>
      <c r="D209" s="13"/>
      <c r="E209" s="13">
        <v>26</v>
      </c>
      <c r="F209" s="13">
        <v>0.8</v>
      </c>
      <c r="G209" s="13">
        <f t="shared" si="31"/>
        <v>7.4999999999999997E-2</v>
      </c>
      <c r="H209" s="13">
        <f t="shared" si="32"/>
        <v>0.06</v>
      </c>
      <c r="I209" s="13">
        <v>3</v>
      </c>
      <c r="J209" s="13">
        <f t="shared" si="33"/>
        <v>0.18</v>
      </c>
      <c r="K209" s="13"/>
      <c r="L209" s="13"/>
      <c r="M209" s="13"/>
      <c r="N209" s="13"/>
      <c r="O209" s="13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2:27" ht="15.75" customHeight="1">
      <c r="B210" s="2"/>
      <c r="C210" s="13"/>
      <c r="D210" s="13"/>
      <c r="E210" s="13">
        <v>28</v>
      </c>
      <c r="F210" s="13">
        <v>0.6</v>
      </c>
      <c r="G210" s="13">
        <f t="shared" si="31"/>
        <v>7.4999999999999997E-2</v>
      </c>
      <c r="H210" s="13">
        <f t="shared" si="32"/>
        <v>4.4999999999999998E-2</v>
      </c>
      <c r="I210" s="13">
        <v>3</v>
      </c>
      <c r="J210" s="13">
        <f t="shared" si="33"/>
        <v>0.13500000000000001</v>
      </c>
      <c r="K210" s="13"/>
      <c r="L210" s="13"/>
      <c r="M210" s="13"/>
      <c r="N210" s="13"/>
      <c r="O210" s="13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2:27" ht="15.75" customHeight="1">
      <c r="B211" s="2"/>
      <c r="C211" s="13"/>
      <c r="D211" s="13"/>
      <c r="E211" s="13">
        <v>20</v>
      </c>
      <c r="F211" s="13">
        <v>0.8</v>
      </c>
      <c r="G211" s="13">
        <f t="shared" si="31"/>
        <v>7.4999999999999997E-2</v>
      </c>
      <c r="H211" s="13">
        <f t="shared" si="32"/>
        <v>0.06</v>
      </c>
      <c r="I211" s="13">
        <v>3</v>
      </c>
      <c r="J211" s="13">
        <f t="shared" si="33"/>
        <v>0.18</v>
      </c>
      <c r="K211" s="13"/>
      <c r="L211" s="13"/>
      <c r="M211" s="13"/>
      <c r="N211" s="13"/>
      <c r="O211" s="13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2:27" ht="15.75" customHeight="1">
      <c r="B212" s="2"/>
      <c r="C212" s="13"/>
      <c r="D212" s="13"/>
      <c r="E212" s="13">
        <v>22</v>
      </c>
      <c r="F212" s="13">
        <v>0.75</v>
      </c>
      <c r="G212" s="13">
        <f t="shared" si="31"/>
        <v>7.4999999999999997E-2</v>
      </c>
      <c r="H212" s="13">
        <f t="shared" si="32"/>
        <v>5.6249999999999994E-2</v>
      </c>
      <c r="I212" s="13">
        <v>3</v>
      </c>
      <c r="J212" s="13">
        <f t="shared" si="33"/>
        <v>0.16874999999999998</v>
      </c>
      <c r="K212" s="13"/>
      <c r="L212" s="13"/>
      <c r="M212" s="13"/>
      <c r="N212" s="13"/>
      <c r="O212" s="13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2:27" ht="15.75" customHeight="1">
      <c r="B213" s="2"/>
      <c r="C213" s="13"/>
      <c r="D213" s="13"/>
      <c r="E213" s="13">
        <v>24</v>
      </c>
      <c r="F213" s="13">
        <v>0.75</v>
      </c>
      <c r="G213" s="13">
        <f t="shared" si="31"/>
        <v>7.4999999999999997E-2</v>
      </c>
      <c r="H213" s="13">
        <f t="shared" si="32"/>
        <v>5.6249999999999994E-2</v>
      </c>
      <c r="I213" s="13">
        <v>3</v>
      </c>
      <c r="J213" s="13">
        <f t="shared" si="33"/>
        <v>0.16874999999999998</v>
      </c>
      <c r="K213" s="13"/>
      <c r="L213" s="13"/>
      <c r="M213" s="13"/>
      <c r="N213" s="13"/>
      <c r="O213" s="13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2:27" ht="15.75" customHeight="1">
      <c r="B214" s="2"/>
      <c r="C214" s="13"/>
      <c r="D214" s="13"/>
      <c r="E214" s="13">
        <v>25</v>
      </c>
      <c r="F214" s="13">
        <v>0.6</v>
      </c>
      <c r="G214" s="13">
        <f t="shared" si="31"/>
        <v>7.4999999999999997E-2</v>
      </c>
      <c r="H214" s="13">
        <f t="shared" si="32"/>
        <v>4.4999999999999998E-2</v>
      </c>
      <c r="I214" s="13">
        <v>3</v>
      </c>
      <c r="J214" s="13">
        <f t="shared" si="33"/>
        <v>0.13500000000000001</v>
      </c>
      <c r="K214" s="13"/>
      <c r="L214" s="13"/>
      <c r="M214" s="13"/>
      <c r="N214" s="13"/>
      <c r="O214" s="13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2:27" ht="15.75" customHeight="1">
      <c r="B215" s="2"/>
      <c r="C215" s="13"/>
      <c r="D215" s="13"/>
      <c r="E215" s="13">
        <v>27</v>
      </c>
      <c r="F215" s="13">
        <v>0.75</v>
      </c>
      <c r="G215" s="13">
        <f t="shared" si="31"/>
        <v>7.4999999999999997E-2</v>
      </c>
      <c r="H215" s="13">
        <f t="shared" si="32"/>
        <v>5.6249999999999994E-2</v>
      </c>
      <c r="I215" s="13">
        <v>3</v>
      </c>
      <c r="J215" s="13">
        <f t="shared" si="33"/>
        <v>0.16874999999999998</v>
      </c>
      <c r="K215" s="13"/>
      <c r="L215" s="13"/>
      <c r="M215" s="13"/>
      <c r="N215" s="13"/>
      <c r="O215" s="13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2:27" ht="15.75" customHeight="1">
      <c r="B216" s="2"/>
      <c r="C216" s="13"/>
      <c r="D216" s="13"/>
      <c r="E216" s="13">
        <v>29</v>
      </c>
      <c r="F216" s="13">
        <v>0.75</v>
      </c>
      <c r="G216" s="13">
        <f t="shared" si="31"/>
        <v>7.4999999999999997E-2</v>
      </c>
      <c r="H216" s="13">
        <f t="shared" si="32"/>
        <v>5.6249999999999994E-2</v>
      </c>
      <c r="I216" s="13">
        <v>3</v>
      </c>
      <c r="J216" s="13">
        <f t="shared" si="33"/>
        <v>0.16874999999999998</v>
      </c>
      <c r="K216" s="13"/>
      <c r="L216" s="13"/>
      <c r="M216" s="13"/>
      <c r="N216" s="13"/>
      <c r="O216" s="13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2:27" ht="15.75" customHeight="1">
      <c r="B217" s="2"/>
      <c r="C217" s="13"/>
      <c r="D217" s="13"/>
      <c r="E217" s="13">
        <v>30</v>
      </c>
      <c r="F217" s="13">
        <v>0.6</v>
      </c>
      <c r="G217" s="13">
        <f t="shared" si="31"/>
        <v>7.4999999999999997E-2</v>
      </c>
      <c r="H217" s="13">
        <f t="shared" si="32"/>
        <v>4.4999999999999998E-2</v>
      </c>
      <c r="I217" s="13">
        <v>3</v>
      </c>
      <c r="J217" s="13">
        <f t="shared" si="33"/>
        <v>0.13500000000000001</v>
      </c>
      <c r="K217" s="13"/>
      <c r="L217" s="13"/>
      <c r="M217" s="13"/>
      <c r="N217" s="13"/>
      <c r="O217" s="13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2:27" ht="15.75" customHeight="1">
      <c r="B218" s="2"/>
      <c r="C218" s="13"/>
      <c r="D218" s="13"/>
      <c r="E218" s="13" t="s">
        <v>15</v>
      </c>
      <c r="F218" s="13"/>
      <c r="G218" s="13"/>
      <c r="H218" s="13">
        <f t="shared" ref="H218:H224" si="34">A2</f>
        <v>0.1</v>
      </c>
      <c r="I218" s="13">
        <v>10</v>
      </c>
      <c r="J218" s="13">
        <f t="shared" si="33"/>
        <v>1</v>
      </c>
      <c r="K218" s="13"/>
      <c r="L218" s="13"/>
      <c r="M218" s="13"/>
      <c r="N218" s="13"/>
      <c r="O218" s="13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2:27" ht="15.75" customHeight="1">
      <c r="B219" s="2"/>
      <c r="C219" s="13"/>
      <c r="D219" s="13"/>
      <c r="E219" s="13" t="s">
        <v>15</v>
      </c>
      <c r="F219" s="13"/>
      <c r="G219" s="13"/>
      <c r="H219" s="13">
        <f t="shared" si="34"/>
        <v>0.1</v>
      </c>
      <c r="I219" s="13">
        <v>10</v>
      </c>
      <c r="J219" s="13">
        <f t="shared" si="33"/>
        <v>1</v>
      </c>
      <c r="K219" s="13"/>
      <c r="L219" s="13"/>
      <c r="M219" s="13"/>
      <c r="N219" s="13"/>
      <c r="O219" s="13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2:27" ht="15.75" customHeight="1">
      <c r="B220" s="2"/>
      <c r="C220" s="13"/>
      <c r="D220" s="13"/>
      <c r="E220" s="13" t="s">
        <v>15</v>
      </c>
      <c r="F220" s="13"/>
      <c r="G220" s="13"/>
      <c r="H220" s="13">
        <f t="shared" si="34"/>
        <v>0.1</v>
      </c>
      <c r="I220" s="13">
        <v>10</v>
      </c>
      <c r="J220" s="13">
        <f t="shared" si="33"/>
        <v>1</v>
      </c>
      <c r="K220" s="13"/>
      <c r="L220" s="13"/>
      <c r="M220" s="13"/>
      <c r="N220" s="13"/>
      <c r="O220" s="13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2:27" ht="15.75" customHeight="1">
      <c r="B221" s="2"/>
      <c r="C221" s="13"/>
      <c r="D221" s="13"/>
      <c r="E221" s="13" t="s">
        <v>15</v>
      </c>
      <c r="F221" s="13"/>
      <c r="G221" s="13"/>
      <c r="H221" s="13">
        <f t="shared" si="34"/>
        <v>0.1</v>
      </c>
      <c r="I221" s="13">
        <v>10</v>
      </c>
      <c r="J221" s="13">
        <f t="shared" si="33"/>
        <v>1</v>
      </c>
      <c r="K221" s="13"/>
      <c r="L221" s="13"/>
      <c r="M221" s="13"/>
      <c r="N221" s="13"/>
      <c r="O221" s="13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2:27" ht="15.75" customHeight="1">
      <c r="B222" s="2"/>
      <c r="C222" s="13"/>
      <c r="D222" s="13"/>
      <c r="E222" s="13" t="s">
        <v>15</v>
      </c>
      <c r="F222" s="13"/>
      <c r="G222" s="13"/>
      <c r="H222" s="13">
        <f t="shared" si="34"/>
        <v>0.1</v>
      </c>
      <c r="I222" s="13">
        <v>10</v>
      </c>
      <c r="J222" s="13">
        <f t="shared" si="33"/>
        <v>1</v>
      </c>
      <c r="K222" s="13"/>
      <c r="L222" s="13"/>
      <c r="M222" s="13"/>
      <c r="N222" s="13"/>
      <c r="O222" s="13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2:27" ht="15.75" customHeight="1">
      <c r="B223" s="2"/>
      <c r="C223" s="13"/>
      <c r="D223" s="13"/>
      <c r="E223" s="13" t="s">
        <v>15</v>
      </c>
      <c r="F223" s="13"/>
      <c r="G223" s="13"/>
      <c r="H223" s="13">
        <f t="shared" si="34"/>
        <v>0.1</v>
      </c>
      <c r="I223" s="13">
        <v>10</v>
      </c>
      <c r="J223" s="13">
        <f t="shared" si="33"/>
        <v>1</v>
      </c>
      <c r="K223" s="13"/>
      <c r="L223" s="13"/>
      <c r="M223" s="13"/>
      <c r="N223" s="13"/>
      <c r="O223" s="13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2:27" ht="15.75" customHeight="1">
      <c r="B224" s="2"/>
      <c r="C224" s="13"/>
      <c r="D224" s="13"/>
      <c r="E224" s="13" t="s">
        <v>15</v>
      </c>
      <c r="F224" s="13"/>
      <c r="G224" s="13"/>
      <c r="H224" s="13">
        <f t="shared" si="34"/>
        <v>0.1</v>
      </c>
      <c r="I224" s="13">
        <v>10</v>
      </c>
      <c r="J224" s="13">
        <f t="shared" si="33"/>
        <v>1</v>
      </c>
      <c r="K224" s="13"/>
      <c r="L224" s="13"/>
      <c r="M224" s="13"/>
      <c r="N224" s="13"/>
      <c r="O224" s="13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2:27" ht="15.75" customHeight="1">
      <c r="B225" s="2"/>
      <c r="C225" s="5"/>
      <c r="D225" s="5"/>
      <c r="E225" s="5" t="s">
        <v>14</v>
      </c>
      <c r="F225" s="5"/>
      <c r="G225" s="5"/>
      <c r="H225" s="5">
        <f>SUM(H206:H224)</f>
        <v>1.3412500000000003</v>
      </c>
      <c r="I225" s="5"/>
      <c r="J225" s="5">
        <f>SUM(J206:J224)</f>
        <v>8.9237500000000001</v>
      </c>
      <c r="K225" s="5">
        <f>J225/H225</f>
        <v>6.6533084808946867</v>
      </c>
      <c r="L225" s="5">
        <v>0.5</v>
      </c>
      <c r="M225" s="5">
        <f>L225*J225</f>
        <v>4.461875</v>
      </c>
      <c r="N225" s="5">
        <f>H225*D206</f>
        <v>268.25000000000006</v>
      </c>
      <c r="O225" s="5">
        <f>J225*D206</f>
        <v>1784.75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2:27" ht="15.75" customHeight="1" thickBot="1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5" t="s">
        <v>16</v>
      </c>
      <c r="M226" s="5">
        <f>SUM(M122:M225)</f>
        <v>23.51408125</v>
      </c>
      <c r="N226" s="5">
        <f>SUM(N122:N225)</f>
        <v>1421.7250000000001</v>
      </c>
      <c r="O226" s="5">
        <f>SUM(O122:O225)</f>
        <v>9459.1749999999993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2:27" ht="15.75" customHeight="1">
      <c r="B227" s="2"/>
      <c r="C227" s="6">
        <f>SUM(D122:D225)</f>
        <v>1060</v>
      </c>
      <c r="D227" s="8" t="s">
        <v>17</v>
      </c>
      <c r="E227" s="8"/>
      <c r="F227" s="8"/>
      <c r="G227" s="8"/>
      <c r="H227" s="8"/>
      <c r="I227" s="9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2:27" ht="15.75" customHeight="1">
      <c r="B228" s="2"/>
      <c r="C228" s="6">
        <f>C227*8760</f>
        <v>9285600</v>
      </c>
      <c r="D228" s="8" t="s">
        <v>18</v>
      </c>
      <c r="E228" s="8"/>
      <c r="F228" s="8"/>
      <c r="G228" s="8"/>
      <c r="H228" s="8"/>
      <c r="I228" s="9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2:27" ht="15.75" customHeight="1">
      <c r="B229" s="2"/>
      <c r="C229" s="6">
        <f>N226</f>
        <v>1421.7250000000001</v>
      </c>
      <c r="D229" s="8" t="s">
        <v>19</v>
      </c>
      <c r="E229" s="8"/>
      <c r="F229" s="8"/>
      <c r="G229" s="8"/>
      <c r="H229" s="8"/>
      <c r="I229" s="9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2:27" ht="15.75" customHeight="1">
      <c r="B230" s="2"/>
      <c r="C230" s="6">
        <f>C229/C227</f>
        <v>1.3412500000000001</v>
      </c>
      <c r="D230" s="8" t="s">
        <v>20</v>
      </c>
      <c r="E230" s="8"/>
      <c r="F230" s="8"/>
      <c r="G230" s="8"/>
      <c r="H230" s="8"/>
      <c r="I230" s="9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2:27" ht="15.75" customHeight="1">
      <c r="B231" s="2"/>
      <c r="C231" s="6">
        <f>O226/C227</f>
        <v>8.9237500000000001</v>
      </c>
      <c r="D231" s="8" t="s">
        <v>21</v>
      </c>
      <c r="E231" s="8"/>
      <c r="F231" s="8"/>
      <c r="G231" s="8"/>
      <c r="H231" s="8"/>
      <c r="I231" s="9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2:27" ht="15.75" customHeight="1">
      <c r="B232" s="2"/>
      <c r="C232" s="6">
        <f>C231/C230</f>
        <v>6.6533084808946876</v>
      </c>
      <c r="D232" s="8" t="s">
        <v>22</v>
      </c>
      <c r="E232" s="8"/>
      <c r="F232" s="8"/>
      <c r="G232" s="8"/>
      <c r="H232" s="8"/>
      <c r="I232" s="9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2:27" ht="15.75" customHeight="1">
      <c r="B233" s="2"/>
      <c r="C233" s="6">
        <f>(C228-O226)/C228</f>
        <v>0.99898130707762545</v>
      </c>
      <c r="D233" s="8" t="s">
        <v>23</v>
      </c>
      <c r="E233" s="8"/>
      <c r="F233" s="8"/>
      <c r="G233" s="8"/>
      <c r="H233" s="8"/>
      <c r="I233" s="9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2:27" ht="15.75" customHeight="1">
      <c r="B234" s="2"/>
      <c r="C234" s="6">
        <f>1-C233</f>
        <v>1.0186929223745533E-3</v>
      </c>
      <c r="D234" s="8" t="s">
        <v>24</v>
      </c>
      <c r="E234" s="8"/>
      <c r="F234" s="8"/>
      <c r="G234" s="8"/>
      <c r="H234" s="8"/>
      <c r="I234" s="9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2:27" ht="15.75" customHeight="1">
      <c r="B235" s="2"/>
      <c r="C235" s="6">
        <f>M226*1000</f>
        <v>23514.081249999999</v>
      </c>
      <c r="D235" s="8" t="s">
        <v>26</v>
      </c>
      <c r="E235" s="8"/>
      <c r="F235" s="8"/>
      <c r="G235" s="8"/>
      <c r="H235" s="8"/>
      <c r="I235" s="9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2:27" ht="15.75" customHeight="1">
      <c r="B236" s="2"/>
      <c r="C236" s="6">
        <f>C235/C227</f>
        <v>22.183095518867923</v>
      </c>
      <c r="D236" s="11" t="s">
        <v>27</v>
      </c>
      <c r="E236" s="11"/>
      <c r="F236" s="11"/>
      <c r="G236" s="11"/>
      <c r="H236" s="11"/>
      <c r="I236" s="1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2:27" ht="15.75" customHeight="1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2:27" ht="15.75" customHeight="1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2:27" ht="46.5">
      <c r="B239" s="1"/>
      <c r="C239" s="2"/>
      <c r="D239" s="2"/>
      <c r="E239" s="2"/>
      <c r="F239" s="2"/>
      <c r="G239" s="2"/>
      <c r="H239" s="2"/>
      <c r="I239" s="1" t="s">
        <v>29</v>
      </c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2:27" ht="15.75" customHeight="1">
      <c r="B240" s="2"/>
      <c r="C240" s="3" t="s">
        <v>1</v>
      </c>
      <c r="D240" s="3" t="s">
        <v>2</v>
      </c>
      <c r="E240" s="3" t="s">
        <v>3</v>
      </c>
      <c r="F240" s="3" t="s">
        <v>4</v>
      </c>
      <c r="G240" s="3" t="s">
        <v>5</v>
      </c>
      <c r="H240" s="3" t="s">
        <v>6</v>
      </c>
      <c r="I240" s="3" t="s">
        <v>7</v>
      </c>
      <c r="J240" s="3" t="s">
        <v>8</v>
      </c>
      <c r="K240" s="3" t="s">
        <v>9</v>
      </c>
      <c r="L240" s="3" t="s">
        <v>10</v>
      </c>
      <c r="M240" s="3" t="s">
        <v>11</v>
      </c>
      <c r="N240" s="3" t="s">
        <v>12</v>
      </c>
      <c r="O240" s="3" t="s">
        <v>13</v>
      </c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2:27" ht="15.75" customHeight="1">
      <c r="B241" s="2"/>
      <c r="C241" s="4">
        <v>11</v>
      </c>
      <c r="D241" s="4">
        <v>220</v>
      </c>
      <c r="E241" s="4">
        <v>19</v>
      </c>
      <c r="F241" s="4">
        <v>0.75</v>
      </c>
      <c r="G241" s="4">
        <f t="shared" ref="G241:G246" si="35">B2</f>
        <v>7.4999999999999997E-2</v>
      </c>
      <c r="H241" s="4">
        <f t="shared" ref="H241:H252" si="36">F241*G241</f>
        <v>5.6249999999999994E-2</v>
      </c>
      <c r="I241" s="4">
        <v>3</v>
      </c>
      <c r="J241" s="4">
        <f t="shared" ref="J241:J259" si="37">H241*I241</f>
        <v>0.16874999999999998</v>
      </c>
      <c r="K241" s="4"/>
      <c r="L241" s="4"/>
      <c r="M241" s="4"/>
      <c r="N241" s="4"/>
      <c r="O241" s="4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2:27" ht="15.75" customHeight="1">
      <c r="B242" s="2"/>
      <c r="C242" s="4"/>
      <c r="D242" s="4"/>
      <c r="E242" s="4">
        <v>21</v>
      </c>
      <c r="F242" s="4">
        <v>0.6</v>
      </c>
      <c r="G242" s="4">
        <f t="shared" si="35"/>
        <v>7.4999999999999997E-2</v>
      </c>
      <c r="H242" s="4">
        <f t="shared" si="36"/>
        <v>4.4999999999999998E-2</v>
      </c>
      <c r="I242" s="4">
        <v>3</v>
      </c>
      <c r="J242" s="4">
        <f t="shared" si="37"/>
        <v>0.13500000000000001</v>
      </c>
      <c r="K242" s="4"/>
      <c r="L242" s="4"/>
      <c r="M242" s="4"/>
      <c r="N242" s="4"/>
      <c r="O242" s="4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2:27" ht="15.75" customHeight="1">
      <c r="B243" s="2"/>
      <c r="C243" s="4"/>
      <c r="D243" s="4"/>
      <c r="E243" s="4">
        <v>23</v>
      </c>
      <c r="F243" s="4">
        <v>0.8</v>
      </c>
      <c r="G243" s="4">
        <f t="shared" si="35"/>
        <v>7.4999999999999997E-2</v>
      </c>
      <c r="H243" s="4">
        <f t="shared" si="36"/>
        <v>0.06</v>
      </c>
      <c r="I243" s="4">
        <v>3</v>
      </c>
      <c r="J243" s="4">
        <f t="shared" si="37"/>
        <v>0.18</v>
      </c>
      <c r="K243" s="4"/>
      <c r="L243" s="4"/>
      <c r="M243" s="4"/>
      <c r="N243" s="4"/>
      <c r="O243" s="4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2:27" ht="15.75" customHeight="1">
      <c r="B244" s="2"/>
      <c r="C244" s="4"/>
      <c r="D244" s="4"/>
      <c r="E244" s="4">
        <v>26</v>
      </c>
      <c r="F244" s="4">
        <v>0.8</v>
      </c>
      <c r="G244" s="4">
        <f t="shared" si="35"/>
        <v>7.4999999999999997E-2</v>
      </c>
      <c r="H244" s="4">
        <f t="shared" si="36"/>
        <v>0.06</v>
      </c>
      <c r="I244" s="4">
        <v>3</v>
      </c>
      <c r="J244" s="4">
        <f t="shared" si="37"/>
        <v>0.18</v>
      </c>
      <c r="K244" s="4"/>
      <c r="L244" s="4"/>
      <c r="M244" s="4"/>
      <c r="N244" s="4"/>
      <c r="O244" s="4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2:27" ht="15.75" customHeight="1">
      <c r="B245" s="2"/>
      <c r="C245" s="4"/>
      <c r="D245" s="4"/>
      <c r="E245" s="4">
        <v>28</v>
      </c>
      <c r="F245" s="4">
        <v>0.6</v>
      </c>
      <c r="G245" s="4">
        <f t="shared" si="35"/>
        <v>7.4999999999999997E-2</v>
      </c>
      <c r="H245" s="4">
        <f t="shared" si="36"/>
        <v>4.4999999999999998E-2</v>
      </c>
      <c r="I245" s="4">
        <v>3</v>
      </c>
      <c r="J245" s="4">
        <f t="shared" si="37"/>
        <v>0.13500000000000001</v>
      </c>
      <c r="K245" s="4"/>
      <c r="L245" s="4"/>
      <c r="M245" s="4"/>
      <c r="N245" s="4"/>
      <c r="O245" s="4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2:27" ht="15.75" customHeight="1">
      <c r="B246" s="2"/>
      <c r="C246" s="4"/>
      <c r="D246" s="4"/>
      <c r="E246" s="4">
        <v>20</v>
      </c>
      <c r="F246" s="4">
        <v>0.8</v>
      </c>
      <c r="G246" s="4">
        <f t="shared" si="35"/>
        <v>7.4999999999999997E-2</v>
      </c>
      <c r="H246" s="4">
        <f t="shared" si="36"/>
        <v>0.06</v>
      </c>
      <c r="I246" s="4">
        <v>3</v>
      </c>
      <c r="J246" s="4">
        <f t="shared" si="37"/>
        <v>0.18</v>
      </c>
      <c r="K246" s="4"/>
      <c r="L246" s="4"/>
      <c r="M246" s="4"/>
      <c r="N246" s="4"/>
      <c r="O246" s="4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2:27" ht="15.75" customHeight="1">
      <c r="B247" s="2"/>
      <c r="C247" s="4"/>
      <c r="D247" s="4"/>
      <c r="E247" s="4">
        <v>22</v>
      </c>
      <c r="F247" s="4">
        <v>0.75</v>
      </c>
      <c r="G247" s="4">
        <v>0</v>
      </c>
      <c r="H247" s="4">
        <f t="shared" si="36"/>
        <v>0</v>
      </c>
      <c r="I247" s="4">
        <v>3</v>
      </c>
      <c r="J247" s="4">
        <f t="shared" si="37"/>
        <v>0</v>
      </c>
      <c r="K247" s="4"/>
      <c r="L247" s="4"/>
      <c r="M247" s="4"/>
      <c r="N247" s="4"/>
      <c r="O247" s="4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2:27" ht="15.75" customHeight="1">
      <c r="B248" s="2"/>
      <c r="C248" s="4"/>
      <c r="D248" s="4"/>
      <c r="E248" s="4">
        <v>24</v>
      </c>
      <c r="F248" s="4">
        <v>0.75</v>
      </c>
      <c r="G248" s="4">
        <v>0</v>
      </c>
      <c r="H248" s="4">
        <f t="shared" si="36"/>
        <v>0</v>
      </c>
      <c r="I248" s="4">
        <v>3</v>
      </c>
      <c r="J248" s="4">
        <f t="shared" si="37"/>
        <v>0</v>
      </c>
      <c r="K248" s="4"/>
      <c r="L248" s="4"/>
      <c r="M248" s="4"/>
      <c r="N248" s="4"/>
      <c r="O248" s="4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2:27" ht="15.75" customHeight="1">
      <c r="B249" s="2"/>
      <c r="C249" s="4"/>
      <c r="D249" s="4"/>
      <c r="E249" s="4">
        <v>25</v>
      </c>
      <c r="F249" s="4">
        <v>0.6</v>
      </c>
      <c r="G249" s="4">
        <v>0</v>
      </c>
      <c r="H249" s="4">
        <f t="shared" si="36"/>
        <v>0</v>
      </c>
      <c r="I249" s="4">
        <v>3</v>
      </c>
      <c r="J249" s="4">
        <f t="shared" si="37"/>
        <v>0</v>
      </c>
      <c r="K249" s="4"/>
      <c r="L249" s="4"/>
      <c r="M249" s="4"/>
      <c r="N249" s="4"/>
      <c r="O249" s="4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2:27" ht="15.75" customHeight="1">
      <c r="B250" s="2"/>
      <c r="C250" s="4"/>
      <c r="D250" s="4"/>
      <c r="E250" s="4">
        <v>27</v>
      </c>
      <c r="F250" s="4">
        <v>0.75</v>
      </c>
      <c r="G250" s="4">
        <v>0</v>
      </c>
      <c r="H250" s="4">
        <f t="shared" si="36"/>
        <v>0</v>
      </c>
      <c r="I250" s="4">
        <v>3</v>
      </c>
      <c r="J250" s="4">
        <f t="shared" si="37"/>
        <v>0</v>
      </c>
      <c r="K250" s="4"/>
      <c r="L250" s="4"/>
      <c r="M250" s="4"/>
      <c r="N250" s="4"/>
      <c r="O250" s="4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2:27" ht="15.75" customHeight="1">
      <c r="B251" s="2"/>
      <c r="C251" s="4"/>
      <c r="D251" s="4"/>
      <c r="E251" s="4">
        <v>29</v>
      </c>
      <c r="F251" s="4">
        <v>0.75</v>
      </c>
      <c r="G251" s="4">
        <v>0</v>
      </c>
      <c r="H251" s="4">
        <f t="shared" si="36"/>
        <v>0</v>
      </c>
      <c r="I251" s="4">
        <v>3</v>
      </c>
      <c r="J251" s="4">
        <f t="shared" si="37"/>
        <v>0</v>
      </c>
      <c r="K251" s="4"/>
      <c r="L251" s="4"/>
      <c r="M251" s="4"/>
      <c r="N251" s="4"/>
      <c r="O251" s="4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2:27" ht="15.75" customHeight="1">
      <c r="B252" s="2"/>
      <c r="C252" s="4"/>
      <c r="D252" s="4"/>
      <c r="E252" s="4">
        <v>30</v>
      </c>
      <c r="F252" s="4">
        <v>0.6</v>
      </c>
      <c r="G252" s="4">
        <v>0</v>
      </c>
      <c r="H252" s="4">
        <f t="shared" si="36"/>
        <v>0</v>
      </c>
      <c r="I252" s="4">
        <v>3</v>
      </c>
      <c r="J252" s="4">
        <f t="shared" si="37"/>
        <v>0</v>
      </c>
      <c r="K252" s="4"/>
      <c r="L252" s="4"/>
      <c r="M252" s="4"/>
      <c r="N252" s="4"/>
      <c r="O252" s="4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2:27" ht="15.75" customHeight="1">
      <c r="B253" s="2"/>
      <c r="C253" s="4"/>
      <c r="D253" s="4"/>
      <c r="E253" s="4" t="s">
        <v>15</v>
      </c>
      <c r="F253" s="4"/>
      <c r="G253" s="4"/>
      <c r="H253" s="4">
        <f>A2</f>
        <v>0.1</v>
      </c>
      <c r="I253" s="4">
        <v>10</v>
      </c>
      <c r="J253" s="4">
        <f t="shared" si="37"/>
        <v>1</v>
      </c>
      <c r="K253" s="4"/>
      <c r="L253" s="4"/>
      <c r="M253" s="4"/>
      <c r="N253" s="4"/>
      <c r="O253" s="4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2:27" ht="15.75" customHeight="1">
      <c r="B254" s="2"/>
      <c r="C254" s="4"/>
      <c r="D254" s="4"/>
      <c r="E254" s="4" t="s">
        <v>15</v>
      </c>
      <c r="F254" s="4"/>
      <c r="G254" s="4"/>
      <c r="H254" s="4">
        <v>0</v>
      </c>
      <c r="I254" s="4">
        <v>0</v>
      </c>
      <c r="J254" s="4">
        <f t="shared" si="37"/>
        <v>0</v>
      </c>
      <c r="K254" s="4"/>
      <c r="L254" s="4"/>
      <c r="M254" s="4"/>
      <c r="N254" s="4"/>
      <c r="O254" s="4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2:27" ht="15.75" customHeight="1">
      <c r="B255" s="2"/>
      <c r="C255" s="4"/>
      <c r="D255" s="4"/>
      <c r="E255" s="4" t="s">
        <v>15</v>
      </c>
      <c r="F255" s="4"/>
      <c r="G255" s="4"/>
      <c r="H255" s="4">
        <v>0</v>
      </c>
      <c r="I255" s="4">
        <v>0</v>
      </c>
      <c r="J255" s="4">
        <f t="shared" si="37"/>
        <v>0</v>
      </c>
      <c r="K255" s="4"/>
      <c r="L255" s="4"/>
      <c r="M255" s="4"/>
      <c r="N255" s="4"/>
      <c r="O255" s="4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2:27" ht="15.75" customHeight="1">
      <c r="B256" s="2"/>
      <c r="C256" s="4"/>
      <c r="D256" s="4"/>
      <c r="E256" s="4" t="s">
        <v>15</v>
      </c>
      <c r="F256" s="4"/>
      <c r="G256" s="4"/>
      <c r="H256" s="4">
        <v>0</v>
      </c>
      <c r="I256" s="4">
        <v>0</v>
      </c>
      <c r="J256" s="4">
        <f t="shared" si="37"/>
        <v>0</v>
      </c>
      <c r="K256" s="4"/>
      <c r="L256" s="4"/>
      <c r="M256" s="4"/>
      <c r="N256" s="4"/>
      <c r="O256" s="4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2:27" ht="15.75" customHeight="1">
      <c r="B257" s="2"/>
      <c r="C257" s="4"/>
      <c r="D257" s="4"/>
      <c r="E257" s="4" t="s">
        <v>15</v>
      </c>
      <c r="F257" s="4"/>
      <c r="G257" s="4"/>
      <c r="H257" s="4">
        <v>0</v>
      </c>
      <c r="I257" s="4">
        <v>0</v>
      </c>
      <c r="J257" s="4">
        <f t="shared" si="37"/>
        <v>0</v>
      </c>
      <c r="K257" s="4"/>
      <c r="L257" s="4"/>
      <c r="M257" s="4"/>
      <c r="N257" s="4"/>
      <c r="O257" s="4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2:27" ht="15.75" customHeight="1">
      <c r="B258" s="2"/>
      <c r="C258" s="4"/>
      <c r="D258" s="4"/>
      <c r="E258" s="4" t="s">
        <v>15</v>
      </c>
      <c r="F258" s="4"/>
      <c r="G258" s="4"/>
      <c r="H258" s="4">
        <v>0</v>
      </c>
      <c r="I258" s="4">
        <v>0</v>
      </c>
      <c r="J258" s="4">
        <f t="shared" si="37"/>
        <v>0</v>
      </c>
      <c r="K258" s="4"/>
      <c r="L258" s="4"/>
      <c r="M258" s="4"/>
      <c r="N258" s="4"/>
      <c r="O258" s="4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2:27" ht="15.75" customHeight="1">
      <c r="B259" s="2"/>
      <c r="C259" s="4"/>
      <c r="D259" s="4"/>
      <c r="E259" s="4" t="s">
        <v>15</v>
      </c>
      <c r="F259" s="4"/>
      <c r="G259" s="4"/>
      <c r="H259" s="4">
        <v>0</v>
      </c>
      <c r="I259" s="4">
        <v>0</v>
      </c>
      <c r="J259" s="4">
        <f t="shared" si="37"/>
        <v>0</v>
      </c>
      <c r="K259" s="4"/>
      <c r="L259" s="4"/>
      <c r="M259" s="4"/>
      <c r="N259" s="4"/>
      <c r="O259" s="4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2:27" ht="15.75" customHeight="1">
      <c r="B260" s="2"/>
      <c r="C260" s="5"/>
      <c r="D260" s="5"/>
      <c r="E260" s="5" t="s">
        <v>14</v>
      </c>
      <c r="F260" s="5"/>
      <c r="G260" s="5"/>
      <c r="H260" s="5">
        <f>SUM(H241:H259)</f>
        <v>0.42625000000000002</v>
      </c>
      <c r="I260" s="5"/>
      <c r="J260" s="5">
        <f>SUM(J241:J259)</f>
        <v>1.97875</v>
      </c>
      <c r="K260" s="5">
        <f>J260/H260</f>
        <v>4.642228739002932</v>
      </c>
      <c r="L260" s="5">
        <v>0.54500000000000004</v>
      </c>
      <c r="M260" s="5">
        <f>L260*J260</f>
        <v>1.07841875</v>
      </c>
      <c r="N260" s="5">
        <f>H260*D241</f>
        <v>93.775000000000006</v>
      </c>
      <c r="O260" s="5">
        <f>J260*D241</f>
        <v>435.32499999999999</v>
      </c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2:27" ht="15.75" customHeight="1">
      <c r="B261" s="2"/>
      <c r="C261" s="3" t="s">
        <v>1</v>
      </c>
      <c r="D261" s="3" t="s">
        <v>2</v>
      </c>
      <c r="E261" s="3" t="s">
        <v>3</v>
      </c>
      <c r="F261" s="3" t="s">
        <v>4</v>
      </c>
      <c r="G261" s="3" t="s">
        <v>5</v>
      </c>
      <c r="H261" s="3" t="s">
        <v>6</v>
      </c>
      <c r="I261" s="3" t="s">
        <v>7</v>
      </c>
      <c r="J261" s="3" t="s">
        <v>8</v>
      </c>
      <c r="K261" s="3" t="s">
        <v>9</v>
      </c>
      <c r="L261" s="3" t="s">
        <v>10</v>
      </c>
      <c r="M261" s="3" t="s">
        <v>11</v>
      </c>
      <c r="N261" s="3" t="s">
        <v>12</v>
      </c>
      <c r="O261" s="3" t="s">
        <v>13</v>
      </c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2:27" ht="15.75" customHeight="1">
      <c r="B262" s="2"/>
      <c r="C262" s="4">
        <v>12</v>
      </c>
      <c r="D262" s="4">
        <v>220</v>
      </c>
      <c r="E262" s="4">
        <v>19</v>
      </c>
      <c r="F262" s="4">
        <v>0.75</v>
      </c>
      <c r="G262" s="4">
        <f>B2</f>
        <v>7.4999999999999997E-2</v>
      </c>
      <c r="H262" s="4">
        <f t="shared" ref="H262:H273" si="38">F262*G262</f>
        <v>5.6249999999999994E-2</v>
      </c>
      <c r="I262" s="4">
        <v>3</v>
      </c>
      <c r="J262" s="4">
        <f t="shared" ref="J262:J280" si="39">H262*I262</f>
        <v>0.16874999999999998</v>
      </c>
      <c r="K262" s="4"/>
      <c r="L262" s="4"/>
      <c r="M262" s="4"/>
      <c r="N262" s="4"/>
      <c r="O262" s="4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2:27" ht="15.75" customHeight="1">
      <c r="B263" s="2"/>
      <c r="C263" s="4"/>
      <c r="D263" s="4"/>
      <c r="E263" s="4">
        <v>21</v>
      </c>
      <c r="F263" s="4">
        <v>0.6</v>
      </c>
      <c r="G263" s="4">
        <f>B3</f>
        <v>7.4999999999999997E-2</v>
      </c>
      <c r="H263" s="4">
        <f t="shared" si="38"/>
        <v>4.4999999999999998E-2</v>
      </c>
      <c r="I263" s="4">
        <v>3</v>
      </c>
      <c r="J263" s="4">
        <f t="shared" si="39"/>
        <v>0.13500000000000001</v>
      </c>
      <c r="K263" s="4"/>
      <c r="L263" s="4"/>
      <c r="M263" s="4"/>
      <c r="N263" s="4"/>
      <c r="O263" s="4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2:27" ht="15.75" customHeight="1">
      <c r="B264" s="2"/>
      <c r="C264" s="4"/>
      <c r="D264" s="4"/>
      <c r="E264" s="4">
        <v>23</v>
      </c>
      <c r="F264" s="4">
        <v>0.8</v>
      </c>
      <c r="G264" s="4">
        <f>B4</f>
        <v>7.4999999999999997E-2</v>
      </c>
      <c r="H264" s="4">
        <f t="shared" si="38"/>
        <v>0.06</v>
      </c>
      <c r="I264" s="4">
        <v>3</v>
      </c>
      <c r="J264" s="4">
        <f t="shared" si="39"/>
        <v>0.18</v>
      </c>
      <c r="K264" s="4"/>
      <c r="L264" s="4"/>
      <c r="M264" s="4"/>
      <c r="N264" s="4"/>
      <c r="O264" s="4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2:27" ht="15.75" customHeight="1">
      <c r="B265" s="2"/>
      <c r="C265" s="4"/>
      <c r="D265" s="4"/>
      <c r="E265" s="4">
        <v>26</v>
      </c>
      <c r="F265" s="4">
        <v>0.8</v>
      </c>
      <c r="G265" s="4">
        <f>B5</f>
        <v>7.4999999999999997E-2</v>
      </c>
      <c r="H265" s="4">
        <f t="shared" si="38"/>
        <v>0.06</v>
      </c>
      <c r="I265" s="4">
        <v>3</v>
      </c>
      <c r="J265" s="4">
        <f t="shared" si="39"/>
        <v>0.18</v>
      </c>
      <c r="K265" s="4"/>
      <c r="L265" s="4"/>
      <c r="M265" s="4"/>
      <c r="N265" s="4"/>
      <c r="O265" s="4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2:27" ht="15.75" customHeight="1">
      <c r="B266" s="2"/>
      <c r="C266" s="4"/>
      <c r="D266" s="4"/>
      <c r="E266" s="4">
        <v>28</v>
      </c>
      <c r="F266" s="4">
        <v>0.6</v>
      </c>
      <c r="G266" s="4">
        <f>B6</f>
        <v>7.4999999999999997E-2</v>
      </c>
      <c r="H266" s="4">
        <f t="shared" si="38"/>
        <v>4.4999999999999998E-2</v>
      </c>
      <c r="I266" s="4">
        <v>3</v>
      </c>
      <c r="J266" s="4">
        <f t="shared" si="39"/>
        <v>0.13500000000000001</v>
      </c>
      <c r="K266" s="4"/>
      <c r="L266" s="4"/>
      <c r="M266" s="4"/>
      <c r="N266" s="4"/>
      <c r="O266" s="4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2:27" ht="15.75" customHeight="1">
      <c r="B267" s="2"/>
      <c r="C267" s="4"/>
      <c r="D267" s="4"/>
      <c r="E267" s="4">
        <v>20</v>
      </c>
      <c r="F267" s="4">
        <v>0.8</v>
      </c>
      <c r="G267" s="4">
        <v>0</v>
      </c>
      <c r="H267" s="4">
        <f t="shared" si="38"/>
        <v>0</v>
      </c>
      <c r="I267" s="4">
        <v>3</v>
      </c>
      <c r="J267" s="4">
        <f t="shared" si="39"/>
        <v>0</v>
      </c>
      <c r="K267" s="4"/>
      <c r="L267" s="4"/>
      <c r="M267" s="4"/>
      <c r="N267" s="4"/>
      <c r="O267" s="4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2:27" ht="15.75" customHeight="1">
      <c r="B268" s="2"/>
      <c r="C268" s="4"/>
      <c r="D268" s="4"/>
      <c r="E268" s="4">
        <v>22</v>
      </c>
      <c r="F268" s="4">
        <v>0.75</v>
      </c>
      <c r="G268" s="4">
        <f>B2</f>
        <v>7.4999999999999997E-2</v>
      </c>
      <c r="H268" s="4">
        <f t="shared" si="38"/>
        <v>5.6249999999999994E-2</v>
      </c>
      <c r="I268" s="4">
        <v>3</v>
      </c>
      <c r="J268" s="4">
        <f t="shared" si="39"/>
        <v>0.16874999999999998</v>
      </c>
      <c r="K268" s="4"/>
      <c r="L268" s="4"/>
      <c r="M268" s="4"/>
      <c r="N268" s="4"/>
      <c r="O268" s="4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2:27" ht="15.75" customHeight="1">
      <c r="B269" s="2"/>
      <c r="C269" s="4"/>
      <c r="D269" s="4"/>
      <c r="E269" s="4">
        <v>24</v>
      </c>
      <c r="F269" s="4">
        <v>0.75</v>
      </c>
      <c r="G269" s="4">
        <v>0</v>
      </c>
      <c r="H269" s="4">
        <f t="shared" si="38"/>
        <v>0</v>
      </c>
      <c r="I269" s="4">
        <v>3</v>
      </c>
      <c r="J269" s="4">
        <f t="shared" si="39"/>
        <v>0</v>
      </c>
      <c r="K269" s="4"/>
      <c r="L269" s="4"/>
      <c r="M269" s="4"/>
      <c r="N269" s="4"/>
      <c r="O269" s="4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2:27" ht="15.75" customHeight="1">
      <c r="B270" s="2"/>
      <c r="C270" s="4"/>
      <c r="D270" s="4"/>
      <c r="E270" s="4">
        <v>25</v>
      </c>
      <c r="F270" s="4">
        <v>0.6</v>
      </c>
      <c r="G270" s="4">
        <v>0</v>
      </c>
      <c r="H270" s="4">
        <f t="shared" si="38"/>
        <v>0</v>
      </c>
      <c r="I270" s="4">
        <v>3</v>
      </c>
      <c r="J270" s="4">
        <f t="shared" si="39"/>
        <v>0</v>
      </c>
      <c r="K270" s="4"/>
      <c r="L270" s="4"/>
      <c r="M270" s="4"/>
      <c r="N270" s="4"/>
      <c r="O270" s="4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2:27" ht="15.75" customHeight="1">
      <c r="B271" s="2"/>
      <c r="C271" s="4"/>
      <c r="D271" s="4"/>
      <c r="E271" s="4">
        <v>27</v>
      </c>
      <c r="F271" s="4">
        <v>0.75</v>
      </c>
      <c r="G271" s="4">
        <v>0</v>
      </c>
      <c r="H271" s="4">
        <f t="shared" si="38"/>
        <v>0</v>
      </c>
      <c r="I271" s="4">
        <v>3</v>
      </c>
      <c r="J271" s="4">
        <f t="shared" si="39"/>
        <v>0</v>
      </c>
      <c r="K271" s="4"/>
      <c r="L271" s="4"/>
      <c r="M271" s="4"/>
      <c r="N271" s="4"/>
      <c r="O271" s="4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2:27" ht="15.75" customHeight="1">
      <c r="B272" s="2"/>
      <c r="C272" s="4"/>
      <c r="D272" s="4"/>
      <c r="E272" s="4">
        <v>29</v>
      </c>
      <c r="F272" s="4">
        <v>0.75</v>
      </c>
      <c r="G272" s="4">
        <v>0</v>
      </c>
      <c r="H272" s="4">
        <f t="shared" si="38"/>
        <v>0</v>
      </c>
      <c r="I272" s="4">
        <v>3</v>
      </c>
      <c r="J272" s="4">
        <f t="shared" si="39"/>
        <v>0</v>
      </c>
      <c r="K272" s="4"/>
      <c r="L272" s="4"/>
      <c r="M272" s="4"/>
      <c r="N272" s="4"/>
      <c r="O272" s="4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2:27" ht="15.75" customHeight="1">
      <c r="B273" s="2"/>
      <c r="C273" s="4"/>
      <c r="D273" s="4"/>
      <c r="E273" s="4">
        <v>30</v>
      </c>
      <c r="F273" s="4">
        <v>0.6</v>
      </c>
      <c r="G273" s="4">
        <v>0</v>
      </c>
      <c r="H273" s="4">
        <f t="shared" si="38"/>
        <v>0</v>
      </c>
      <c r="I273" s="4">
        <v>3</v>
      </c>
      <c r="J273" s="4">
        <f t="shared" si="39"/>
        <v>0</v>
      </c>
      <c r="K273" s="4"/>
      <c r="L273" s="4"/>
      <c r="M273" s="4"/>
      <c r="N273" s="4"/>
      <c r="O273" s="4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2:27" ht="15.75" customHeight="1">
      <c r="B274" s="2"/>
      <c r="C274" s="4"/>
      <c r="D274" s="4"/>
      <c r="E274" s="4" t="s">
        <v>15</v>
      </c>
      <c r="F274" s="4"/>
      <c r="G274" s="4"/>
      <c r="H274" s="4">
        <f>A2</f>
        <v>0.1</v>
      </c>
      <c r="I274" s="4">
        <v>10</v>
      </c>
      <c r="J274" s="4">
        <f t="shared" si="39"/>
        <v>1</v>
      </c>
      <c r="K274" s="4" t="s">
        <v>25</v>
      </c>
      <c r="L274" s="4"/>
      <c r="M274" s="4"/>
      <c r="N274" s="4"/>
      <c r="O274" s="4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2:27" ht="15.75" customHeight="1">
      <c r="B275" s="2"/>
      <c r="C275" s="4"/>
      <c r="D275" s="4"/>
      <c r="E275" s="4" t="s">
        <v>15</v>
      </c>
      <c r="F275" s="4"/>
      <c r="G275" s="4"/>
      <c r="H275" s="4">
        <v>0</v>
      </c>
      <c r="I275" s="4">
        <v>0</v>
      </c>
      <c r="J275" s="4">
        <f t="shared" si="39"/>
        <v>0</v>
      </c>
      <c r="K275" s="4"/>
      <c r="L275" s="4"/>
      <c r="M275" s="4"/>
      <c r="N275" s="4"/>
      <c r="O275" s="4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2:27" ht="15.75" customHeight="1">
      <c r="B276" s="2"/>
      <c r="C276" s="4"/>
      <c r="D276" s="4"/>
      <c r="E276" s="4" t="s">
        <v>15</v>
      </c>
      <c r="F276" s="4"/>
      <c r="G276" s="4"/>
      <c r="H276" s="4">
        <v>0</v>
      </c>
      <c r="I276" s="4">
        <v>0</v>
      </c>
      <c r="J276" s="4">
        <f t="shared" si="39"/>
        <v>0</v>
      </c>
      <c r="K276" s="4"/>
      <c r="L276" s="4"/>
      <c r="M276" s="4"/>
      <c r="N276" s="4"/>
      <c r="O276" s="4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2:27" ht="15.75" customHeight="1">
      <c r="B277" s="2"/>
      <c r="C277" s="4"/>
      <c r="D277" s="4"/>
      <c r="E277" s="4" t="s">
        <v>15</v>
      </c>
      <c r="F277" s="4"/>
      <c r="G277" s="4"/>
      <c r="H277" s="4">
        <v>0</v>
      </c>
      <c r="I277" s="4">
        <v>0</v>
      </c>
      <c r="J277" s="4">
        <f t="shared" si="39"/>
        <v>0</v>
      </c>
      <c r="K277" s="4"/>
      <c r="L277" s="4"/>
      <c r="M277" s="4"/>
      <c r="N277" s="4"/>
      <c r="O277" s="4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2:27" ht="15.75" customHeight="1">
      <c r="B278" s="2"/>
      <c r="C278" s="4"/>
      <c r="D278" s="4"/>
      <c r="E278" s="4" t="s">
        <v>15</v>
      </c>
      <c r="F278" s="4"/>
      <c r="G278" s="4"/>
      <c r="H278" s="4">
        <v>0</v>
      </c>
      <c r="I278" s="4">
        <v>0</v>
      </c>
      <c r="J278" s="4">
        <f t="shared" si="39"/>
        <v>0</v>
      </c>
      <c r="K278" s="4"/>
      <c r="L278" s="4"/>
      <c r="M278" s="4"/>
      <c r="N278" s="4"/>
      <c r="O278" s="4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2:27" ht="15.75" customHeight="1">
      <c r="B279" s="2"/>
      <c r="C279" s="4"/>
      <c r="D279" s="4"/>
      <c r="E279" s="4" t="s">
        <v>15</v>
      </c>
      <c r="F279" s="4"/>
      <c r="G279" s="4"/>
      <c r="H279" s="4">
        <v>0</v>
      </c>
      <c r="I279" s="4">
        <v>0</v>
      </c>
      <c r="J279" s="4">
        <f t="shared" si="39"/>
        <v>0</v>
      </c>
      <c r="K279" s="4"/>
      <c r="L279" s="4"/>
      <c r="M279" s="4"/>
      <c r="N279" s="4"/>
      <c r="O279" s="4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2:27" ht="15.75" customHeight="1">
      <c r="B280" s="2"/>
      <c r="C280" s="4"/>
      <c r="D280" s="4"/>
      <c r="E280" s="4" t="s">
        <v>15</v>
      </c>
      <c r="F280" s="4"/>
      <c r="G280" s="4"/>
      <c r="H280" s="4">
        <v>0</v>
      </c>
      <c r="I280" s="4">
        <v>0</v>
      </c>
      <c r="J280" s="4">
        <f t="shared" si="39"/>
        <v>0</v>
      </c>
      <c r="K280" s="4"/>
      <c r="L280" s="4"/>
      <c r="M280" s="4"/>
      <c r="N280" s="4"/>
      <c r="O280" s="4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2:27" ht="15.75" customHeight="1">
      <c r="B281" s="2"/>
      <c r="C281" s="5"/>
      <c r="D281" s="5"/>
      <c r="E281" s="5" t="s">
        <v>14</v>
      </c>
      <c r="F281" s="5"/>
      <c r="G281" s="5"/>
      <c r="H281" s="5">
        <f>SUM(H262:H280)</f>
        <v>0.42249999999999999</v>
      </c>
      <c r="I281" s="5"/>
      <c r="J281" s="5">
        <f>SUM(J262:J280)</f>
        <v>1.9674999999999998</v>
      </c>
      <c r="K281" s="5">
        <f>J281/H281</f>
        <v>4.6568047337278102</v>
      </c>
      <c r="L281" s="5">
        <v>0.54500000000000004</v>
      </c>
      <c r="M281" s="5">
        <f>L281*J281</f>
        <v>1.0722875000000001</v>
      </c>
      <c r="N281" s="5">
        <f>H281*D262</f>
        <v>92.95</v>
      </c>
      <c r="O281" s="5">
        <f>J281*D262</f>
        <v>432.84999999999997</v>
      </c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2:27" ht="15.75" customHeight="1">
      <c r="B282" s="2"/>
      <c r="C282" s="3" t="s">
        <v>1</v>
      </c>
      <c r="D282" s="3" t="s">
        <v>2</v>
      </c>
      <c r="E282" s="3" t="s">
        <v>3</v>
      </c>
      <c r="F282" s="3" t="s">
        <v>4</v>
      </c>
      <c r="G282" s="3" t="s">
        <v>5</v>
      </c>
      <c r="H282" s="3" t="s">
        <v>6</v>
      </c>
      <c r="I282" s="3" t="s">
        <v>7</v>
      </c>
      <c r="J282" s="3" t="s">
        <v>8</v>
      </c>
      <c r="K282" s="3" t="s">
        <v>9</v>
      </c>
      <c r="L282" s="3" t="s">
        <v>10</v>
      </c>
      <c r="M282" s="3" t="s">
        <v>11</v>
      </c>
      <c r="N282" s="3" t="s">
        <v>12</v>
      </c>
      <c r="O282" s="3" t="s">
        <v>13</v>
      </c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2:27" ht="15.75" customHeight="1">
      <c r="B283" s="2"/>
      <c r="C283" s="4">
        <v>13</v>
      </c>
      <c r="D283" s="4">
        <v>220</v>
      </c>
      <c r="E283" s="4">
        <v>19</v>
      </c>
      <c r="F283" s="4">
        <v>0.75</v>
      </c>
      <c r="G283" s="4">
        <f>B2</f>
        <v>7.4999999999999997E-2</v>
      </c>
      <c r="H283" s="4">
        <f t="shared" ref="H283:H294" si="40">F283*G283</f>
        <v>5.6249999999999994E-2</v>
      </c>
      <c r="I283" s="4">
        <v>3</v>
      </c>
      <c r="J283" s="4">
        <f t="shared" ref="J283:J301" si="41">H283*I283</f>
        <v>0.16874999999999998</v>
      </c>
      <c r="K283" s="4"/>
      <c r="L283" s="4"/>
      <c r="M283" s="4"/>
      <c r="N283" s="4"/>
      <c r="O283" s="4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2:27" ht="15.75" customHeight="1">
      <c r="B284" s="2"/>
      <c r="C284" s="4"/>
      <c r="D284" s="4"/>
      <c r="E284" s="4">
        <v>21</v>
      </c>
      <c r="F284" s="4">
        <v>0.6</v>
      </c>
      <c r="G284" s="4">
        <f>B3</f>
        <v>7.4999999999999997E-2</v>
      </c>
      <c r="H284" s="4">
        <f t="shared" si="40"/>
        <v>4.4999999999999998E-2</v>
      </c>
      <c r="I284" s="4">
        <v>3</v>
      </c>
      <c r="J284" s="4">
        <f t="shared" si="41"/>
        <v>0.13500000000000001</v>
      </c>
      <c r="K284" s="4"/>
      <c r="L284" s="4"/>
      <c r="M284" s="4"/>
      <c r="N284" s="4"/>
      <c r="O284" s="4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2:27" ht="15.75" customHeight="1">
      <c r="B285" s="2"/>
      <c r="C285" s="4"/>
      <c r="D285" s="4"/>
      <c r="E285" s="4">
        <v>23</v>
      </c>
      <c r="F285" s="4">
        <v>0.8</v>
      </c>
      <c r="G285" s="4">
        <f>B4</f>
        <v>7.4999999999999997E-2</v>
      </c>
      <c r="H285" s="4">
        <f t="shared" si="40"/>
        <v>0.06</v>
      </c>
      <c r="I285" s="4">
        <v>3</v>
      </c>
      <c r="J285" s="4">
        <f t="shared" si="41"/>
        <v>0.18</v>
      </c>
      <c r="K285" s="4"/>
      <c r="L285" s="4"/>
      <c r="M285" s="4"/>
      <c r="N285" s="4"/>
      <c r="O285" s="4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2:27" ht="15.75" customHeight="1">
      <c r="B286" s="2"/>
      <c r="C286" s="4"/>
      <c r="D286" s="4"/>
      <c r="E286" s="4">
        <v>26</v>
      </c>
      <c r="F286" s="4">
        <v>0.8</v>
      </c>
      <c r="G286" s="4">
        <f>B5</f>
        <v>7.4999999999999997E-2</v>
      </c>
      <c r="H286" s="4">
        <f t="shared" si="40"/>
        <v>0.06</v>
      </c>
      <c r="I286" s="4">
        <v>3</v>
      </c>
      <c r="J286" s="4">
        <f t="shared" si="41"/>
        <v>0.18</v>
      </c>
      <c r="K286" s="4"/>
      <c r="L286" s="4"/>
      <c r="M286" s="4"/>
      <c r="N286" s="4"/>
      <c r="O286" s="4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2:27" ht="15.75" customHeight="1">
      <c r="B287" s="2"/>
      <c r="C287" s="4"/>
      <c r="D287" s="4"/>
      <c r="E287" s="4">
        <v>28</v>
      </c>
      <c r="F287" s="4">
        <v>0.6</v>
      </c>
      <c r="G287" s="4">
        <f>B6</f>
        <v>7.4999999999999997E-2</v>
      </c>
      <c r="H287" s="4">
        <f t="shared" si="40"/>
        <v>4.4999999999999998E-2</v>
      </c>
      <c r="I287" s="4">
        <v>3</v>
      </c>
      <c r="J287" s="4">
        <f t="shared" si="41"/>
        <v>0.13500000000000001</v>
      </c>
      <c r="K287" s="4"/>
      <c r="L287" s="4"/>
      <c r="M287" s="4"/>
      <c r="N287" s="4"/>
      <c r="O287" s="4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2:27" ht="15.75" customHeight="1">
      <c r="B288" s="2"/>
      <c r="C288" s="4"/>
      <c r="D288" s="4"/>
      <c r="E288" s="4">
        <v>20</v>
      </c>
      <c r="F288" s="4">
        <v>0.8</v>
      </c>
      <c r="G288" s="4">
        <v>0</v>
      </c>
      <c r="H288" s="4">
        <f t="shared" si="40"/>
        <v>0</v>
      </c>
      <c r="I288" s="4">
        <v>3</v>
      </c>
      <c r="J288" s="4">
        <f t="shared" si="41"/>
        <v>0</v>
      </c>
      <c r="K288" s="4"/>
      <c r="L288" s="4"/>
      <c r="M288" s="4"/>
      <c r="N288" s="4"/>
      <c r="O288" s="4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2:27" ht="15.75" customHeight="1">
      <c r="B289" s="2"/>
      <c r="C289" s="4"/>
      <c r="D289" s="4"/>
      <c r="E289" s="4">
        <v>22</v>
      </c>
      <c r="F289" s="4">
        <v>0.75</v>
      </c>
      <c r="G289" s="4">
        <v>0</v>
      </c>
      <c r="H289" s="4">
        <f t="shared" si="40"/>
        <v>0</v>
      </c>
      <c r="I289" s="4">
        <v>3</v>
      </c>
      <c r="J289" s="4">
        <f t="shared" si="41"/>
        <v>0</v>
      </c>
      <c r="K289" s="4"/>
      <c r="L289" s="4"/>
      <c r="M289" s="4"/>
      <c r="N289" s="4"/>
      <c r="O289" s="4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2:27" ht="15.75" customHeight="1">
      <c r="B290" s="2"/>
      <c r="C290" s="4"/>
      <c r="D290" s="4"/>
      <c r="E290" s="4">
        <v>24</v>
      </c>
      <c r="F290" s="4">
        <v>0.75</v>
      </c>
      <c r="G290" s="4">
        <f>B2</f>
        <v>7.4999999999999997E-2</v>
      </c>
      <c r="H290" s="4">
        <f t="shared" si="40"/>
        <v>5.6249999999999994E-2</v>
      </c>
      <c r="I290" s="4">
        <v>3</v>
      </c>
      <c r="J290" s="4">
        <f t="shared" si="41"/>
        <v>0.16874999999999998</v>
      </c>
      <c r="K290" s="4"/>
      <c r="L290" s="4"/>
      <c r="M290" s="4"/>
      <c r="N290" s="4"/>
      <c r="O290" s="4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2:27" ht="15.75" customHeight="1">
      <c r="B291" s="2"/>
      <c r="C291" s="4"/>
      <c r="D291" s="4"/>
      <c r="E291" s="4">
        <v>25</v>
      </c>
      <c r="F291" s="4">
        <v>0.6</v>
      </c>
      <c r="G291" s="4">
        <v>0</v>
      </c>
      <c r="H291" s="4">
        <f t="shared" si="40"/>
        <v>0</v>
      </c>
      <c r="I291" s="4">
        <v>3</v>
      </c>
      <c r="J291" s="4">
        <f t="shared" si="41"/>
        <v>0</v>
      </c>
      <c r="K291" s="4"/>
      <c r="L291" s="4"/>
      <c r="M291" s="4"/>
      <c r="N291" s="4"/>
      <c r="O291" s="4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2:27" ht="15.75" customHeight="1">
      <c r="B292" s="2"/>
      <c r="C292" s="4"/>
      <c r="D292" s="4"/>
      <c r="E292" s="4">
        <v>27</v>
      </c>
      <c r="F292" s="4">
        <v>0.75</v>
      </c>
      <c r="G292" s="4">
        <v>0</v>
      </c>
      <c r="H292" s="4">
        <f t="shared" si="40"/>
        <v>0</v>
      </c>
      <c r="I292" s="4">
        <v>3</v>
      </c>
      <c r="J292" s="4">
        <f t="shared" si="41"/>
        <v>0</v>
      </c>
      <c r="K292" s="4"/>
      <c r="L292" s="4"/>
      <c r="M292" s="4"/>
      <c r="N292" s="4"/>
      <c r="O292" s="4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2:27" ht="15.75" customHeight="1">
      <c r="B293" s="2"/>
      <c r="C293" s="4"/>
      <c r="D293" s="4"/>
      <c r="E293" s="4">
        <v>29</v>
      </c>
      <c r="F293" s="4">
        <v>0.75</v>
      </c>
      <c r="G293" s="4">
        <v>0</v>
      </c>
      <c r="H293" s="4">
        <f t="shared" si="40"/>
        <v>0</v>
      </c>
      <c r="I293" s="4">
        <v>3</v>
      </c>
      <c r="J293" s="4">
        <f t="shared" si="41"/>
        <v>0</v>
      </c>
      <c r="K293" s="4"/>
      <c r="L293" s="4"/>
      <c r="M293" s="4"/>
      <c r="N293" s="4"/>
      <c r="O293" s="4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2:27" ht="15.75" customHeight="1">
      <c r="B294" s="2"/>
      <c r="C294" s="4"/>
      <c r="D294" s="4"/>
      <c r="E294" s="4">
        <v>30</v>
      </c>
      <c r="F294" s="4">
        <v>0.6</v>
      </c>
      <c r="G294" s="4">
        <v>0</v>
      </c>
      <c r="H294" s="4">
        <f t="shared" si="40"/>
        <v>0</v>
      </c>
      <c r="I294" s="4">
        <v>3</v>
      </c>
      <c r="J294" s="4">
        <f t="shared" si="41"/>
        <v>0</v>
      </c>
      <c r="K294" s="4"/>
      <c r="L294" s="4"/>
      <c r="M294" s="4"/>
      <c r="N294" s="4"/>
      <c r="O294" s="4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2:27" ht="15.75" customHeight="1">
      <c r="B295" s="2"/>
      <c r="C295" s="4"/>
      <c r="D295" s="4"/>
      <c r="E295" s="4" t="s">
        <v>15</v>
      </c>
      <c r="F295" s="4"/>
      <c r="G295" s="4"/>
      <c r="H295" s="4">
        <f>A2</f>
        <v>0.1</v>
      </c>
      <c r="I295" s="4">
        <v>10</v>
      </c>
      <c r="J295" s="4">
        <f t="shared" si="41"/>
        <v>1</v>
      </c>
      <c r="K295" s="4"/>
      <c r="L295" s="4"/>
      <c r="M295" s="4"/>
      <c r="N295" s="4"/>
      <c r="O295" s="4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2:27" ht="15.75" customHeight="1">
      <c r="B296" s="2"/>
      <c r="C296" s="4"/>
      <c r="D296" s="4"/>
      <c r="E296" s="4" t="s">
        <v>15</v>
      </c>
      <c r="F296" s="4"/>
      <c r="G296" s="4"/>
      <c r="H296" s="4">
        <v>0</v>
      </c>
      <c r="I296" s="4">
        <v>0</v>
      </c>
      <c r="J296" s="4">
        <f t="shared" si="41"/>
        <v>0</v>
      </c>
      <c r="K296" s="4"/>
      <c r="L296" s="4"/>
      <c r="M296" s="4"/>
      <c r="N296" s="4"/>
      <c r="O296" s="4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2:27" ht="15.75" customHeight="1">
      <c r="B297" s="2"/>
      <c r="C297" s="4"/>
      <c r="D297" s="4"/>
      <c r="E297" s="4" t="s">
        <v>15</v>
      </c>
      <c r="F297" s="4"/>
      <c r="G297" s="4"/>
      <c r="H297" s="4">
        <v>0</v>
      </c>
      <c r="I297" s="4">
        <v>0</v>
      </c>
      <c r="J297" s="4">
        <f t="shared" si="41"/>
        <v>0</v>
      </c>
      <c r="K297" s="4"/>
      <c r="L297" s="4"/>
      <c r="M297" s="4"/>
      <c r="N297" s="4"/>
      <c r="O297" s="4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2:27" ht="15.75" customHeight="1">
      <c r="B298" s="2"/>
      <c r="C298" s="4"/>
      <c r="D298" s="4"/>
      <c r="E298" s="4" t="s">
        <v>15</v>
      </c>
      <c r="F298" s="4"/>
      <c r="G298" s="4"/>
      <c r="H298" s="4">
        <v>0</v>
      </c>
      <c r="I298" s="4">
        <v>0</v>
      </c>
      <c r="J298" s="4">
        <f t="shared" si="41"/>
        <v>0</v>
      </c>
      <c r="K298" s="4"/>
      <c r="L298" s="4"/>
      <c r="M298" s="4"/>
      <c r="N298" s="4"/>
      <c r="O298" s="4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2:27" ht="15.75" customHeight="1">
      <c r="B299" s="2"/>
      <c r="C299" s="4"/>
      <c r="D299" s="4"/>
      <c r="E299" s="4" t="s">
        <v>15</v>
      </c>
      <c r="F299" s="4"/>
      <c r="G299" s="4"/>
      <c r="H299" s="4">
        <v>0</v>
      </c>
      <c r="I299" s="4">
        <v>0</v>
      </c>
      <c r="J299" s="4">
        <f t="shared" si="41"/>
        <v>0</v>
      </c>
      <c r="K299" s="4"/>
      <c r="L299" s="4"/>
      <c r="M299" s="4"/>
      <c r="N299" s="4"/>
      <c r="O299" s="4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2:27" ht="15.75" customHeight="1">
      <c r="B300" s="2"/>
      <c r="C300" s="4"/>
      <c r="D300" s="4"/>
      <c r="E300" s="4" t="s">
        <v>15</v>
      </c>
      <c r="F300" s="4"/>
      <c r="G300" s="4"/>
      <c r="H300" s="4">
        <v>0</v>
      </c>
      <c r="I300" s="4">
        <v>0</v>
      </c>
      <c r="J300" s="4">
        <f t="shared" si="41"/>
        <v>0</v>
      </c>
      <c r="K300" s="4"/>
      <c r="L300" s="4"/>
      <c r="M300" s="4"/>
      <c r="N300" s="4"/>
      <c r="O300" s="4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2:27" ht="15.75" customHeight="1">
      <c r="B301" s="2"/>
      <c r="C301" s="4"/>
      <c r="D301" s="4"/>
      <c r="E301" s="4" t="s">
        <v>15</v>
      </c>
      <c r="F301" s="4"/>
      <c r="G301" s="4"/>
      <c r="H301" s="4">
        <v>0</v>
      </c>
      <c r="I301" s="4">
        <v>0</v>
      </c>
      <c r="J301" s="4">
        <f t="shared" si="41"/>
        <v>0</v>
      </c>
      <c r="K301" s="4"/>
      <c r="L301" s="4"/>
      <c r="M301" s="4"/>
      <c r="N301" s="4"/>
      <c r="O301" s="4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2:27" ht="15.75" customHeight="1">
      <c r="B302" s="2"/>
      <c r="C302" s="5"/>
      <c r="D302" s="5"/>
      <c r="E302" s="5" t="s">
        <v>14</v>
      </c>
      <c r="F302" s="5"/>
      <c r="G302" s="5"/>
      <c r="H302" s="5">
        <f>SUM(H283:H301)</f>
        <v>0.42249999999999999</v>
      </c>
      <c r="I302" s="5"/>
      <c r="J302" s="5">
        <f>SUM(J283:J301)</f>
        <v>1.9674999999999998</v>
      </c>
      <c r="K302" s="5">
        <f>J302/H302</f>
        <v>4.6568047337278102</v>
      </c>
      <c r="L302" s="5">
        <v>0.54500000000000004</v>
      </c>
      <c r="M302" s="5">
        <f>L302*J302</f>
        <v>1.0722875000000001</v>
      </c>
      <c r="N302" s="5">
        <f>H302*D283</f>
        <v>92.95</v>
      </c>
      <c r="O302" s="5">
        <f>J302*D283</f>
        <v>432.84999999999997</v>
      </c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2:27" ht="15.75" customHeight="1">
      <c r="B303" s="2"/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3" t="s">
        <v>8</v>
      </c>
      <c r="K303" s="3" t="s">
        <v>9</v>
      </c>
      <c r="L303" s="3" t="s">
        <v>10</v>
      </c>
      <c r="M303" s="3" t="s">
        <v>11</v>
      </c>
      <c r="N303" s="3" t="s">
        <v>12</v>
      </c>
      <c r="O303" s="3" t="s">
        <v>13</v>
      </c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2:27" ht="15.75" customHeight="1">
      <c r="B304" s="2"/>
      <c r="C304" s="4">
        <v>14</v>
      </c>
      <c r="D304" s="4">
        <v>200</v>
      </c>
      <c r="E304" s="4">
        <v>19</v>
      </c>
      <c r="F304" s="4">
        <v>0.75</v>
      </c>
      <c r="G304" s="4">
        <f>B2</f>
        <v>7.4999999999999997E-2</v>
      </c>
      <c r="H304" s="4">
        <f t="shared" ref="H304:H315" si="42">F304*G304</f>
        <v>5.6249999999999994E-2</v>
      </c>
      <c r="I304" s="4">
        <v>3</v>
      </c>
      <c r="J304" s="4">
        <f t="shared" ref="J304:J322" si="43">H304*I304</f>
        <v>0.16874999999999998</v>
      </c>
      <c r="K304" s="4"/>
      <c r="L304" s="4"/>
      <c r="M304" s="4"/>
      <c r="N304" s="4"/>
      <c r="O304" s="4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2:27" ht="15.75" customHeight="1">
      <c r="B305" s="2"/>
      <c r="C305" s="4"/>
      <c r="D305" s="4"/>
      <c r="E305" s="4">
        <v>21</v>
      </c>
      <c r="F305" s="4">
        <v>0.6</v>
      </c>
      <c r="G305" s="4">
        <f>B3</f>
        <v>7.4999999999999997E-2</v>
      </c>
      <c r="H305" s="4">
        <f t="shared" si="42"/>
        <v>4.4999999999999998E-2</v>
      </c>
      <c r="I305" s="4">
        <v>3</v>
      </c>
      <c r="J305" s="4">
        <f t="shared" si="43"/>
        <v>0.13500000000000001</v>
      </c>
      <c r="K305" s="4"/>
      <c r="L305" s="4"/>
      <c r="M305" s="4"/>
      <c r="N305" s="4"/>
      <c r="O305" s="4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2:27" ht="15.75" customHeight="1">
      <c r="B306" s="2"/>
      <c r="C306" s="4"/>
      <c r="D306" s="4"/>
      <c r="E306" s="4">
        <v>23</v>
      </c>
      <c r="F306" s="4">
        <v>0.8</v>
      </c>
      <c r="G306" s="4">
        <f>B4</f>
        <v>7.4999999999999997E-2</v>
      </c>
      <c r="H306" s="4">
        <f t="shared" si="42"/>
        <v>0.06</v>
      </c>
      <c r="I306" s="4">
        <v>3</v>
      </c>
      <c r="J306" s="4">
        <f t="shared" si="43"/>
        <v>0.18</v>
      </c>
      <c r="K306" s="4"/>
      <c r="L306" s="4"/>
      <c r="M306" s="4"/>
      <c r="N306" s="4"/>
      <c r="O306" s="4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2:27" ht="15.75" customHeight="1">
      <c r="B307" s="2"/>
      <c r="C307" s="4"/>
      <c r="D307" s="4"/>
      <c r="E307" s="4">
        <v>26</v>
      </c>
      <c r="F307" s="4">
        <v>0.8</v>
      </c>
      <c r="G307" s="4">
        <f>B5</f>
        <v>7.4999999999999997E-2</v>
      </c>
      <c r="H307" s="4">
        <f t="shared" si="42"/>
        <v>0.06</v>
      </c>
      <c r="I307" s="4">
        <v>3</v>
      </c>
      <c r="J307" s="4">
        <f t="shared" si="43"/>
        <v>0.18</v>
      </c>
      <c r="K307" s="4"/>
      <c r="L307" s="4"/>
      <c r="M307" s="4"/>
      <c r="N307" s="4"/>
      <c r="O307" s="4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2:27" ht="15.75" customHeight="1">
      <c r="B308" s="2"/>
      <c r="C308" s="4"/>
      <c r="D308" s="4"/>
      <c r="E308" s="4">
        <v>28</v>
      </c>
      <c r="F308" s="4">
        <v>0.6</v>
      </c>
      <c r="G308" s="4">
        <f>B6</f>
        <v>7.4999999999999997E-2</v>
      </c>
      <c r="H308" s="4">
        <f t="shared" si="42"/>
        <v>4.4999999999999998E-2</v>
      </c>
      <c r="I308" s="4">
        <v>3</v>
      </c>
      <c r="J308" s="4">
        <f t="shared" si="43"/>
        <v>0.13500000000000001</v>
      </c>
      <c r="K308" s="4"/>
      <c r="L308" s="4"/>
      <c r="M308" s="4"/>
      <c r="N308" s="4"/>
      <c r="O308" s="4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2:27" ht="15.75" customHeight="1">
      <c r="B309" s="2"/>
      <c r="C309" s="4"/>
      <c r="D309" s="4"/>
      <c r="E309" s="4">
        <v>20</v>
      </c>
      <c r="F309" s="4">
        <v>0.8</v>
      </c>
      <c r="G309" s="4">
        <v>0</v>
      </c>
      <c r="H309" s="4">
        <f t="shared" si="42"/>
        <v>0</v>
      </c>
      <c r="I309" s="4">
        <v>3</v>
      </c>
      <c r="J309" s="4">
        <f t="shared" si="43"/>
        <v>0</v>
      </c>
      <c r="K309" s="4"/>
      <c r="L309" s="4"/>
      <c r="M309" s="4"/>
      <c r="N309" s="4"/>
      <c r="O309" s="4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2:27" ht="15.75" customHeight="1">
      <c r="B310" s="2"/>
      <c r="C310" s="4"/>
      <c r="D310" s="4"/>
      <c r="E310" s="4">
        <v>22</v>
      </c>
      <c r="F310" s="4">
        <v>0.75</v>
      </c>
      <c r="G310" s="4">
        <v>0</v>
      </c>
      <c r="H310" s="4">
        <f t="shared" si="42"/>
        <v>0</v>
      </c>
      <c r="I310" s="4">
        <v>3</v>
      </c>
      <c r="J310" s="4">
        <f t="shared" si="43"/>
        <v>0</v>
      </c>
      <c r="K310" s="4"/>
      <c r="L310" s="4"/>
      <c r="M310" s="4"/>
      <c r="N310" s="4"/>
      <c r="O310" s="4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2:27" ht="15.75" customHeight="1">
      <c r="B311" s="2"/>
      <c r="C311" s="4"/>
      <c r="D311" s="4"/>
      <c r="E311" s="4">
        <v>24</v>
      </c>
      <c r="F311" s="4">
        <v>0.75</v>
      </c>
      <c r="G311" s="4">
        <v>0</v>
      </c>
      <c r="H311" s="4">
        <f t="shared" si="42"/>
        <v>0</v>
      </c>
      <c r="I311" s="4">
        <v>3</v>
      </c>
      <c r="J311" s="4">
        <f t="shared" si="43"/>
        <v>0</v>
      </c>
      <c r="K311" s="4"/>
      <c r="L311" s="4"/>
      <c r="M311" s="4"/>
      <c r="N311" s="4"/>
      <c r="O311" s="4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2:27" ht="15.75" customHeight="1">
      <c r="B312" s="2"/>
      <c r="C312" s="4"/>
      <c r="D312" s="4"/>
      <c r="E312" s="4">
        <v>25</v>
      </c>
      <c r="F312" s="4">
        <v>0.6</v>
      </c>
      <c r="G312" s="4">
        <f>B2</f>
        <v>7.4999999999999997E-2</v>
      </c>
      <c r="H312" s="4">
        <f t="shared" si="42"/>
        <v>4.4999999999999998E-2</v>
      </c>
      <c r="I312" s="4">
        <v>3</v>
      </c>
      <c r="J312" s="4">
        <f t="shared" si="43"/>
        <v>0.13500000000000001</v>
      </c>
      <c r="K312" s="4"/>
      <c r="L312" s="4"/>
      <c r="M312" s="4"/>
      <c r="N312" s="4"/>
      <c r="O312" s="4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2:27" ht="15.75" customHeight="1">
      <c r="B313" s="2"/>
      <c r="C313" s="4"/>
      <c r="D313" s="4"/>
      <c r="E313" s="4">
        <v>27</v>
      </c>
      <c r="F313" s="4">
        <v>0.75</v>
      </c>
      <c r="G313" s="4">
        <f>B3</f>
        <v>7.4999999999999997E-2</v>
      </c>
      <c r="H313" s="4">
        <f t="shared" si="42"/>
        <v>5.6249999999999994E-2</v>
      </c>
      <c r="I313" s="4">
        <v>3</v>
      </c>
      <c r="J313" s="4">
        <f t="shared" si="43"/>
        <v>0.16874999999999998</v>
      </c>
      <c r="K313" s="4"/>
      <c r="L313" s="4"/>
      <c r="M313" s="4"/>
      <c r="N313" s="4"/>
      <c r="O313" s="4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2:27" ht="15.75" customHeight="1">
      <c r="B314" s="2"/>
      <c r="C314" s="4"/>
      <c r="D314" s="4"/>
      <c r="E314" s="4">
        <v>29</v>
      </c>
      <c r="F314" s="4">
        <v>0.75</v>
      </c>
      <c r="G314" s="4">
        <v>0</v>
      </c>
      <c r="H314" s="4">
        <f t="shared" si="42"/>
        <v>0</v>
      </c>
      <c r="I314" s="4">
        <v>3</v>
      </c>
      <c r="J314" s="4">
        <f t="shared" si="43"/>
        <v>0</v>
      </c>
      <c r="K314" s="4"/>
      <c r="L314" s="4"/>
      <c r="M314" s="4"/>
      <c r="N314" s="4"/>
      <c r="O314" s="4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2:27" ht="15.75" customHeight="1">
      <c r="B315" s="2"/>
      <c r="C315" s="4"/>
      <c r="D315" s="4"/>
      <c r="E315" s="4">
        <v>30</v>
      </c>
      <c r="F315" s="4">
        <v>0.6</v>
      </c>
      <c r="G315" s="4">
        <v>0</v>
      </c>
      <c r="H315" s="4">
        <f t="shared" si="42"/>
        <v>0</v>
      </c>
      <c r="I315" s="4">
        <v>3</v>
      </c>
      <c r="J315" s="4">
        <f t="shared" si="43"/>
        <v>0</v>
      </c>
      <c r="K315" s="4"/>
      <c r="L315" s="4"/>
      <c r="M315" s="4"/>
      <c r="N315" s="4"/>
      <c r="O315" s="4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2:27" ht="15.75" customHeight="1">
      <c r="B316" s="2"/>
      <c r="C316" s="4"/>
      <c r="D316" s="4"/>
      <c r="E316" s="4" t="s">
        <v>15</v>
      </c>
      <c r="F316" s="4"/>
      <c r="G316" s="4"/>
      <c r="H316" s="4">
        <f>A2</f>
        <v>0.1</v>
      </c>
      <c r="I316" s="4">
        <v>10</v>
      </c>
      <c r="J316" s="4">
        <f t="shared" si="43"/>
        <v>1</v>
      </c>
      <c r="K316" s="4"/>
      <c r="L316" s="4"/>
      <c r="M316" s="4"/>
      <c r="N316" s="4"/>
      <c r="O316" s="4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2:27" ht="15.75" customHeight="1">
      <c r="B317" s="2"/>
      <c r="C317" s="4"/>
      <c r="D317" s="4"/>
      <c r="E317" s="4" t="s">
        <v>15</v>
      </c>
      <c r="F317" s="4"/>
      <c r="G317" s="4"/>
      <c r="H317" s="4">
        <v>0</v>
      </c>
      <c r="I317" s="4">
        <v>0</v>
      </c>
      <c r="J317" s="4">
        <f t="shared" si="43"/>
        <v>0</v>
      </c>
      <c r="K317" s="4"/>
      <c r="L317" s="4"/>
      <c r="M317" s="4"/>
      <c r="N317" s="4"/>
      <c r="O317" s="4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2:27" ht="15.75" customHeight="1">
      <c r="B318" s="2"/>
      <c r="C318" s="4"/>
      <c r="D318" s="4"/>
      <c r="E318" s="4" t="s">
        <v>15</v>
      </c>
      <c r="F318" s="4"/>
      <c r="G318" s="4"/>
      <c r="H318" s="4">
        <v>0</v>
      </c>
      <c r="I318" s="4">
        <v>0</v>
      </c>
      <c r="J318" s="4">
        <f t="shared" si="43"/>
        <v>0</v>
      </c>
      <c r="K318" s="4"/>
      <c r="L318" s="4"/>
      <c r="M318" s="4"/>
      <c r="N318" s="4"/>
      <c r="O318" s="4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2:27" ht="15.75" customHeight="1">
      <c r="B319" s="2"/>
      <c r="C319" s="4"/>
      <c r="D319" s="4"/>
      <c r="E319" s="4" t="s">
        <v>15</v>
      </c>
      <c r="F319" s="4"/>
      <c r="G319" s="4"/>
      <c r="H319" s="4">
        <v>0</v>
      </c>
      <c r="I319" s="4">
        <v>0</v>
      </c>
      <c r="J319" s="4">
        <f t="shared" si="43"/>
        <v>0</v>
      </c>
      <c r="K319" s="4"/>
      <c r="L319" s="4"/>
      <c r="M319" s="4"/>
      <c r="N319" s="4"/>
      <c r="O319" s="4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2:27" ht="15.75" customHeight="1">
      <c r="B320" s="2"/>
      <c r="C320" s="4"/>
      <c r="D320" s="4"/>
      <c r="E320" s="4" t="s">
        <v>15</v>
      </c>
      <c r="F320" s="4"/>
      <c r="G320" s="4"/>
      <c r="H320" s="4">
        <v>0</v>
      </c>
      <c r="I320" s="4">
        <v>0</v>
      </c>
      <c r="J320" s="4">
        <f t="shared" si="43"/>
        <v>0</v>
      </c>
      <c r="K320" s="4"/>
      <c r="L320" s="4"/>
      <c r="M320" s="4"/>
      <c r="N320" s="4"/>
      <c r="O320" s="4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2:27" ht="15.75" customHeight="1">
      <c r="B321" s="2"/>
      <c r="C321" s="4"/>
      <c r="D321" s="4"/>
      <c r="E321" s="4" t="s">
        <v>15</v>
      </c>
      <c r="F321" s="4"/>
      <c r="G321" s="4"/>
      <c r="H321" s="4">
        <v>0</v>
      </c>
      <c r="I321" s="4">
        <v>0</v>
      </c>
      <c r="J321" s="4">
        <f t="shared" si="43"/>
        <v>0</v>
      </c>
      <c r="K321" s="4"/>
      <c r="L321" s="4"/>
      <c r="M321" s="4"/>
      <c r="N321" s="4"/>
      <c r="O321" s="4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2:27" ht="15.75" customHeight="1">
      <c r="B322" s="2"/>
      <c r="C322" s="4"/>
      <c r="D322" s="4"/>
      <c r="E322" s="4" t="s">
        <v>15</v>
      </c>
      <c r="F322" s="4"/>
      <c r="G322" s="4"/>
      <c r="H322" s="4">
        <v>0</v>
      </c>
      <c r="I322" s="4">
        <v>0</v>
      </c>
      <c r="J322" s="4">
        <f t="shared" si="43"/>
        <v>0</v>
      </c>
      <c r="K322" s="4"/>
      <c r="L322" s="4"/>
      <c r="M322" s="4"/>
      <c r="N322" s="4"/>
      <c r="O322" s="4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2:27" ht="15.75" customHeight="1">
      <c r="B323" s="2"/>
      <c r="C323" s="5"/>
      <c r="D323" s="5"/>
      <c r="E323" s="5" t="s">
        <v>14</v>
      </c>
      <c r="F323" s="5"/>
      <c r="G323" s="5"/>
      <c r="H323" s="5">
        <f>SUM(H304:H322)</f>
        <v>0.46749999999999992</v>
      </c>
      <c r="I323" s="5"/>
      <c r="J323" s="5">
        <f>SUM(J304:J322)</f>
        <v>2.1025</v>
      </c>
      <c r="K323" s="5">
        <f>J323/H323</f>
        <v>4.4973262032085568</v>
      </c>
      <c r="L323" s="5">
        <v>0.5</v>
      </c>
      <c r="M323" s="5">
        <f>L323*J323</f>
        <v>1.05125</v>
      </c>
      <c r="N323" s="5">
        <f>H323*D304</f>
        <v>93.499999999999986</v>
      </c>
      <c r="O323" s="5">
        <f>J323*D304</f>
        <v>420.5</v>
      </c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2:27" ht="15.75" customHeight="1">
      <c r="B324" s="2"/>
      <c r="C324" s="3" t="s">
        <v>1</v>
      </c>
      <c r="D324" s="3" t="s">
        <v>2</v>
      </c>
      <c r="E324" s="3" t="s">
        <v>3</v>
      </c>
      <c r="F324" s="3" t="s">
        <v>4</v>
      </c>
      <c r="G324" s="3" t="s">
        <v>5</v>
      </c>
      <c r="H324" s="3" t="s">
        <v>6</v>
      </c>
      <c r="I324" s="3" t="s">
        <v>7</v>
      </c>
      <c r="J324" s="3" t="s">
        <v>8</v>
      </c>
      <c r="K324" s="3" t="s">
        <v>9</v>
      </c>
      <c r="L324" s="3" t="s">
        <v>10</v>
      </c>
      <c r="M324" s="3" t="s">
        <v>11</v>
      </c>
      <c r="N324" s="3" t="s">
        <v>12</v>
      </c>
      <c r="O324" s="3" t="s">
        <v>13</v>
      </c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2:27" ht="15.75" customHeight="1">
      <c r="B325" s="2"/>
      <c r="C325" s="4">
        <v>15</v>
      </c>
      <c r="D325" s="4">
        <v>200</v>
      </c>
      <c r="E325" s="4">
        <v>19</v>
      </c>
      <c r="F325" s="4">
        <v>0.75</v>
      </c>
      <c r="G325" s="4">
        <f>B2</f>
        <v>7.4999999999999997E-2</v>
      </c>
      <c r="H325" s="4">
        <f t="shared" ref="H325:H336" si="44">F325*G325</f>
        <v>5.6249999999999994E-2</v>
      </c>
      <c r="I325" s="4">
        <v>3</v>
      </c>
      <c r="J325" s="4">
        <f t="shared" ref="J325:J343" si="45">H325*I325</f>
        <v>0.16874999999999998</v>
      </c>
      <c r="K325" s="4"/>
      <c r="L325" s="4"/>
      <c r="M325" s="4"/>
      <c r="N325" s="4"/>
      <c r="O325" s="4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2:27" ht="15.75" customHeight="1">
      <c r="B326" s="2"/>
      <c r="C326" s="4"/>
      <c r="D326" s="4"/>
      <c r="E326" s="4">
        <v>21</v>
      </c>
      <c r="F326" s="4">
        <v>0.6</v>
      </c>
      <c r="G326" s="4">
        <f>B3</f>
        <v>7.4999999999999997E-2</v>
      </c>
      <c r="H326" s="4">
        <f t="shared" si="44"/>
        <v>4.4999999999999998E-2</v>
      </c>
      <c r="I326" s="4">
        <v>3</v>
      </c>
      <c r="J326" s="4">
        <f t="shared" si="45"/>
        <v>0.13500000000000001</v>
      </c>
      <c r="K326" s="4"/>
      <c r="L326" s="4"/>
      <c r="M326" s="4"/>
      <c r="N326" s="4"/>
      <c r="O326" s="4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2:27" ht="15.75" customHeight="1">
      <c r="B327" s="2"/>
      <c r="C327" s="4"/>
      <c r="D327" s="4"/>
      <c r="E327" s="4">
        <v>23</v>
      </c>
      <c r="F327" s="4">
        <v>0.8</v>
      </c>
      <c r="G327" s="4">
        <f>B4</f>
        <v>7.4999999999999997E-2</v>
      </c>
      <c r="H327" s="4">
        <f t="shared" si="44"/>
        <v>0.06</v>
      </c>
      <c r="I327" s="4">
        <v>3</v>
      </c>
      <c r="J327" s="4">
        <f t="shared" si="45"/>
        <v>0.18</v>
      </c>
      <c r="K327" s="4"/>
      <c r="L327" s="4"/>
      <c r="M327" s="4"/>
      <c r="N327" s="4"/>
      <c r="O327" s="4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2:27" ht="15.75" customHeight="1">
      <c r="B328" s="2"/>
      <c r="C328" s="4"/>
      <c r="D328" s="4"/>
      <c r="E328" s="4">
        <v>26</v>
      </c>
      <c r="F328" s="4">
        <v>0.8</v>
      </c>
      <c r="G328" s="4">
        <f>B5</f>
        <v>7.4999999999999997E-2</v>
      </c>
      <c r="H328" s="4">
        <f t="shared" si="44"/>
        <v>0.06</v>
      </c>
      <c r="I328" s="4">
        <v>3</v>
      </c>
      <c r="J328" s="4">
        <f t="shared" si="45"/>
        <v>0.18</v>
      </c>
      <c r="K328" s="4"/>
      <c r="L328" s="4"/>
      <c r="M328" s="4"/>
      <c r="N328" s="4"/>
      <c r="O328" s="4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2:27" ht="15.75" customHeight="1">
      <c r="B329" s="2"/>
      <c r="C329" s="4"/>
      <c r="D329" s="4"/>
      <c r="E329" s="4">
        <v>28</v>
      </c>
      <c r="F329" s="4">
        <v>0.6</v>
      </c>
      <c r="G329" s="4">
        <f>B6</f>
        <v>7.4999999999999997E-2</v>
      </c>
      <c r="H329" s="4">
        <f t="shared" si="44"/>
        <v>4.4999999999999998E-2</v>
      </c>
      <c r="I329" s="4">
        <v>3</v>
      </c>
      <c r="J329" s="4">
        <f t="shared" si="45"/>
        <v>0.13500000000000001</v>
      </c>
      <c r="K329" s="4"/>
      <c r="L329" s="4"/>
      <c r="M329" s="4"/>
      <c r="N329" s="4"/>
      <c r="O329" s="4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2:27" ht="15.75" customHeight="1">
      <c r="B330" s="2"/>
      <c r="C330" s="4"/>
      <c r="D330" s="4"/>
      <c r="E330" s="4">
        <v>20</v>
      </c>
      <c r="F330" s="4">
        <v>0.8</v>
      </c>
      <c r="G330" s="4">
        <v>0</v>
      </c>
      <c r="H330" s="4">
        <f t="shared" si="44"/>
        <v>0</v>
      </c>
      <c r="I330" s="4">
        <v>3</v>
      </c>
      <c r="J330" s="4">
        <f t="shared" si="45"/>
        <v>0</v>
      </c>
      <c r="K330" s="4"/>
      <c r="L330" s="4"/>
      <c r="M330" s="4"/>
      <c r="N330" s="4"/>
      <c r="O330" s="4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2:27" ht="15.75" customHeight="1">
      <c r="B331" s="2"/>
      <c r="C331" s="4"/>
      <c r="D331" s="4"/>
      <c r="E331" s="4">
        <v>22</v>
      </c>
      <c r="F331" s="4">
        <v>0.75</v>
      </c>
      <c r="G331" s="4">
        <v>0</v>
      </c>
      <c r="H331" s="4">
        <f t="shared" si="44"/>
        <v>0</v>
      </c>
      <c r="I331" s="4">
        <v>3</v>
      </c>
      <c r="J331" s="4">
        <f t="shared" si="45"/>
        <v>0</v>
      </c>
      <c r="K331" s="4"/>
      <c r="L331" s="4"/>
      <c r="M331" s="4"/>
      <c r="N331" s="4"/>
      <c r="O331" s="4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2:27" ht="15.75" customHeight="1">
      <c r="B332" s="2"/>
      <c r="C332" s="4"/>
      <c r="D332" s="4"/>
      <c r="E332" s="4">
        <v>24</v>
      </c>
      <c r="F332" s="4">
        <v>0.75</v>
      </c>
      <c r="G332" s="4">
        <v>0</v>
      </c>
      <c r="H332" s="4">
        <f t="shared" si="44"/>
        <v>0</v>
      </c>
      <c r="I332" s="4">
        <v>3</v>
      </c>
      <c r="J332" s="4">
        <f t="shared" si="45"/>
        <v>0</v>
      </c>
      <c r="K332" s="4"/>
      <c r="L332" s="4"/>
      <c r="M332" s="4"/>
      <c r="N332" s="4"/>
      <c r="O332" s="4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2:27" ht="15.75" customHeight="1">
      <c r="B333" s="2"/>
      <c r="C333" s="4"/>
      <c r="D333" s="4"/>
      <c r="E333" s="4">
        <v>25</v>
      </c>
      <c r="F333" s="4">
        <v>0.6</v>
      </c>
      <c r="G333" s="4">
        <f>B2</f>
        <v>7.4999999999999997E-2</v>
      </c>
      <c r="H333" s="4">
        <f t="shared" si="44"/>
        <v>4.4999999999999998E-2</v>
      </c>
      <c r="I333" s="4">
        <v>3</v>
      </c>
      <c r="J333" s="4">
        <f t="shared" si="45"/>
        <v>0.13500000000000001</v>
      </c>
      <c r="K333" s="4"/>
      <c r="L333" s="4"/>
      <c r="M333" s="4"/>
      <c r="N333" s="4"/>
      <c r="O333" s="4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2:27" ht="15.75" customHeight="1">
      <c r="B334" s="2"/>
      <c r="C334" s="4"/>
      <c r="D334" s="4"/>
      <c r="E334" s="4">
        <v>27</v>
      </c>
      <c r="F334" s="4">
        <v>0.75</v>
      </c>
      <c r="G334" s="4">
        <f>B3</f>
        <v>7.4999999999999997E-2</v>
      </c>
      <c r="H334" s="4">
        <f t="shared" si="44"/>
        <v>5.6249999999999994E-2</v>
      </c>
      <c r="I334" s="4">
        <v>3</v>
      </c>
      <c r="J334" s="4">
        <f t="shared" si="45"/>
        <v>0.16874999999999998</v>
      </c>
      <c r="K334" s="4"/>
      <c r="L334" s="4"/>
      <c r="M334" s="4"/>
      <c r="N334" s="4"/>
      <c r="O334" s="4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2:27" ht="15.75" customHeight="1">
      <c r="B335" s="2"/>
      <c r="C335" s="4"/>
      <c r="D335" s="4"/>
      <c r="E335" s="4">
        <v>29</v>
      </c>
      <c r="F335" s="4">
        <v>0.75</v>
      </c>
      <c r="G335" s="4">
        <v>0</v>
      </c>
      <c r="H335" s="4">
        <f t="shared" si="44"/>
        <v>0</v>
      </c>
      <c r="I335" s="4">
        <v>3</v>
      </c>
      <c r="J335" s="4">
        <f t="shared" si="45"/>
        <v>0</v>
      </c>
      <c r="K335" s="4"/>
      <c r="L335" s="4"/>
      <c r="M335" s="4"/>
      <c r="N335" s="4"/>
      <c r="O335" s="4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2:27" ht="15.75" customHeight="1">
      <c r="B336" s="2"/>
      <c r="C336" s="4"/>
      <c r="D336" s="4"/>
      <c r="E336" s="4">
        <v>30</v>
      </c>
      <c r="F336" s="4">
        <v>0.6</v>
      </c>
      <c r="G336" s="4">
        <v>0</v>
      </c>
      <c r="H336" s="4">
        <f t="shared" si="44"/>
        <v>0</v>
      </c>
      <c r="I336" s="4">
        <v>3</v>
      </c>
      <c r="J336" s="4">
        <f t="shared" si="45"/>
        <v>0</v>
      </c>
      <c r="K336" s="4"/>
      <c r="L336" s="4"/>
      <c r="M336" s="4"/>
      <c r="N336" s="4"/>
      <c r="O336" s="4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2:27" ht="15.75" customHeight="1">
      <c r="B337" s="2"/>
      <c r="C337" s="4"/>
      <c r="D337" s="4"/>
      <c r="E337" s="4" t="s">
        <v>15</v>
      </c>
      <c r="F337" s="4"/>
      <c r="G337" s="4"/>
      <c r="H337" s="4">
        <f>A2</f>
        <v>0.1</v>
      </c>
      <c r="I337" s="4">
        <v>10</v>
      </c>
      <c r="J337" s="4">
        <f t="shared" si="45"/>
        <v>1</v>
      </c>
      <c r="K337" s="4"/>
      <c r="L337" s="4"/>
      <c r="M337" s="4"/>
      <c r="N337" s="4"/>
      <c r="O337" s="4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2:27" ht="15.75" customHeight="1">
      <c r="B338" s="2"/>
      <c r="C338" s="4"/>
      <c r="D338" s="4"/>
      <c r="E338" s="4" t="s">
        <v>15</v>
      </c>
      <c r="F338" s="4"/>
      <c r="G338" s="4"/>
      <c r="H338" s="4">
        <v>0</v>
      </c>
      <c r="I338" s="4">
        <v>0</v>
      </c>
      <c r="J338" s="4">
        <f t="shared" si="45"/>
        <v>0</v>
      </c>
      <c r="K338" s="4"/>
      <c r="L338" s="4"/>
      <c r="M338" s="4"/>
      <c r="N338" s="4"/>
      <c r="O338" s="4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2:27" ht="15.75" customHeight="1">
      <c r="B339" s="2"/>
      <c r="C339" s="4"/>
      <c r="D339" s="4"/>
      <c r="E339" s="4" t="s">
        <v>15</v>
      </c>
      <c r="F339" s="4"/>
      <c r="G339" s="4"/>
      <c r="H339" s="4">
        <v>0</v>
      </c>
      <c r="I339" s="4">
        <v>0</v>
      </c>
      <c r="J339" s="4">
        <f t="shared" si="45"/>
        <v>0</v>
      </c>
      <c r="K339" s="4"/>
      <c r="L339" s="4"/>
      <c r="M339" s="4"/>
      <c r="N339" s="4"/>
      <c r="O339" s="4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2:27" ht="15.75" customHeight="1">
      <c r="B340" s="2"/>
      <c r="C340" s="4"/>
      <c r="D340" s="4"/>
      <c r="E340" s="4" t="s">
        <v>15</v>
      </c>
      <c r="F340" s="4"/>
      <c r="G340" s="4"/>
      <c r="H340" s="4">
        <v>0</v>
      </c>
      <c r="I340" s="4">
        <v>0</v>
      </c>
      <c r="J340" s="4">
        <f t="shared" si="45"/>
        <v>0</v>
      </c>
      <c r="K340" s="4"/>
      <c r="L340" s="4"/>
      <c r="M340" s="4"/>
      <c r="N340" s="4"/>
      <c r="O340" s="4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2:27" ht="15.75" customHeight="1">
      <c r="B341" s="2"/>
      <c r="C341" s="4"/>
      <c r="D341" s="4"/>
      <c r="E341" s="4" t="s">
        <v>15</v>
      </c>
      <c r="F341" s="4"/>
      <c r="G341" s="4"/>
      <c r="H341" s="4">
        <v>0</v>
      </c>
      <c r="I341" s="4">
        <v>0</v>
      </c>
      <c r="J341" s="4">
        <f t="shared" si="45"/>
        <v>0</v>
      </c>
      <c r="K341" s="4"/>
      <c r="L341" s="4"/>
      <c r="M341" s="4"/>
      <c r="N341" s="4"/>
      <c r="O341" s="4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2:27" ht="15.75" customHeight="1">
      <c r="B342" s="2"/>
      <c r="C342" s="4"/>
      <c r="D342" s="4"/>
      <c r="E342" s="4" t="s">
        <v>15</v>
      </c>
      <c r="F342" s="4"/>
      <c r="G342" s="4"/>
      <c r="H342" s="4">
        <v>0</v>
      </c>
      <c r="I342" s="4">
        <v>0</v>
      </c>
      <c r="J342" s="4">
        <f t="shared" si="45"/>
        <v>0</v>
      </c>
      <c r="K342" s="4"/>
      <c r="L342" s="4"/>
      <c r="M342" s="4"/>
      <c r="N342" s="4"/>
      <c r="O342" s="4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2:27" ht="15.75" customHeight="1">
      <c r="B343" s="2"/>
      <c r="C343" s="4"/>
      <c r="D343" s="4"/>
      <c r="E343" s="4" t="s">
        <v>15</v>
      </c>
      <c r="F343" s="4"/>
      <c r="G343" s="4"/>
      <c r="H343" s="4">
        <v>0</v>
      </c>
      <c r="I343" s="4">
        <v>0</v>
      </c>
      <c r="J343" s="4">
        <f t="shared" si="45"/>
        <v>0</v>
      </c>
      <c r="K343" s="4"/>
      <c r="L343" s="4"/>
      <c r="M343" s="4"/>
      <c r="N343" s="4"/>
      <c r="O343" s="4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2:27" ht="15.75" customHeight="1">
      <c r="B344" s="2"/>
      <c r="C344" s="5"/>
      <c r="D344" s="5"/>
      <c r="E344" s="5" t="s">
        <v>14</v>
      </c>
      <c r="F344" s="5"/>
      <c r="G344" s="5"/>
      <c r="H344" s="5">
        <f>SUM(H325:H343)</f>
        <v>0.46749999999999992</v>
      </c>
      <c r="I344" s="5"/>
      <c r="J344" s="5">
        <f>SUM(J325:J343)</f>
        <v>2.1025</v>
      </c>
      <c r="K344" s="5">
        <f>J344/H344</f>
        <v>4.4973262032085568</v>
      </c>
      <c r="L344" s="5">
        <v>0.5</v>
      </c>
      <c r="M344" s="5">
        <f>L344*J344</f>
        <v>1.05125</v>
      </c>
      <c r="N344" s="5">
        <f>H344*D325</f>
        <v>93.499999999999986</v>
      </c>
      <c r="O344" s="5">
        <f>J344*D325</f>
        <v>420.5</v>
      </c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2:27" ht="15.75" customHeight="1" thickBot="1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5" t="s">
        <v>16</v>
      </c>
      <c r="M345" s="5">
        <f>SUM(M241:M344)</f>
        <v>5.3254937499999997</v>
      </c>
      <c r="N345" s="5">
        <f>SUM(N241:N344)</f>
        <v>466.67500000000001</v>
      </c>
      <c r="O345" s="5">
        <f>SUM(O241:O344)</f>
        <v>2142.0249999999996</v>
      </c>
      <c r="P345" s="14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2:27" ht="15.75" customHeight="1">
      <c r="B346" s="2"/>
      <c r="C346" s="6">
        <f>SUM(D241:D344)</f>
        <v>1060</v>
      </c>
      <c r="D346" s="8" t="s">
        <v>17</v>
      </c>
      <c r="E346" s="8"/>
      <c r="F346" s="8"/>
      <c r="G346" s="8"/>
      <c r="H346" s="8"/>
      <c r="I346" s="9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2:27" ht="15.75" customHeight="1">
      <c r="B347" s="2"/>
      <c r="C347" s="6">
        <f>C346*8760</f>
        <v>9285600</v>
      </c>
      <c r="D347" s="8" t="s">
        <v>18</v>
      </c>
      <c r="E347" s="8"/>
      <c r="F347" s="8"/>
      <c r="G347" s="8"/>
      <c r="H347" s="8"/>
      <c r="I347" s="9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2:27" ht="15.75" customHeight="1">
      <c r="B348" s="2"/>
      <c r="C348" s="6">
        <f>N345</f>
        <v>466.67500000000001</v>
      </c>
      <c r="D348" s="8" t="s">
        <v>19</v>
      </c>
      <c r="E348" s="8"/>
      <c r="F348" s="8"/>
      <c r="G348" s="8"/>
      <c r="H348" s="8"/>
      <c r="I348" s="9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2:27" ht="15.75" customHeight="1">
      <c r="B349" s="2"/>
      <c r="C349" s="6">
        <f>C348/C346</f>
        <v>0.44025943396226414</v>
      </c>
      <c r="D349" s="8" t="s">
        <v>20</v>
      </c>
      <c r="E349" s="8"/>
      <c r="F349" s="8"/>
      <c r="G349" s="8"/>
      <c r="H349" s="8"/>
      <c r="I349" s="9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2:27" ht="15.75" customHeight="1">
      <c r="B350" s="2"/>
      <c r="C350" s="6">
        <f>O345/C346</f>
        <v>2.020778301886792</v>
      </c>
      <c r="D350" s="8" t="s">
        <v>21</v>
      </c>
      <c r="E350" s="8"/>
      <c r="F350" s="8"/>
      <c r="G350" s="8"/>
      <c r="H350" s="8"/>
      <c r="I350" s="9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2:27" ht="15.75" customHeight="1">
      <c r="B351" s="2"/>
      <c r="C351" s="6">
        <f>C350/C349</f>
        <v>4.5899716076498622</v>
      </c>
      <c r="D351" s="8" t="s">
        <v>22</v>
      </c>
      <c r="E351" s="8"/>
      <c r="F351" s="8"/>
      <c r="G351" s="8"/>
      <c r="H351" s="8"/>
      <c r="I351" s="9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2:27" ht="15.75" customHeight="1">
      <c r="B352" s="2"/>
      <c r="C352" s="6">
        <f>(C347-O345)/C347</f>
        <v>0.99976931754544662</v>
      </c>
      <c r="D352" s="8" t="s">
        <v>23</v>
      </c>
      <c r="E352" s="8"/>
      <c r="F352" s="8"/>
      <c r="G352" s="8"/>
      <c r="H352" s="8"/>
      <c r="I352" s="9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2:27" ht="15.75" customHeight="1">
      <c r="B353" s="2"/>
      <c r="C353" s="6">
        <f>1-C352</f>
        <v>2.3068245455337699E-4</v>
      </c>
      <c r="D353" s="8" t="s">
        <v>24</v>
      </c>
      <c r="E353" s="8"/>
      <c r="F353" s="8"/>
      <c r="G353" s="8"/>
      <c r="H353" s="8"/>
      <c r="I353" s="9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2:27" ht="15.75" customHeight="1">
      <c r="B354" s="2"/>
      <c r="C354" s="6">
        <f>M345*1000</f>
        <v>5325.4937499999996</v>
      </c>
      <c r="D354" s="8" t="s">
        <v>26</v>
      </c>
      <c r="E354" s="8"/>
      <c r="F354" s="8"/>
      <c r="G354" s="8"/>
      <c r="H354" s="8"/>
      <c r="I354" s="9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2:27" ht="15.75" customHeight="1">
      <c r="B355" s="2"/>
      <c r="C355" s="6">
        <f>C354/C346</f>
        <v>5.0240507075471692</v>
      </c>
      <c r="D355" s="11" t="s">
        <v>27</v>
      </c>
      <c r="E355" s="11"/>
      <c r="F355" s="11"/>
      <c r="G355" s="11"/>
      <c r="H355" s="11"/>
      <c r="I355" s="1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2:27" ht="15.75" customHeight="1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2:27" ht="15.75" customHeight="1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2:27" ht="46.5">
      <c r="B358" s="1"/>
      <c r="C358" s="2"/>
      <c r="D358" s="2"/>
      <c r="E358" s="2"/>
      <c r="F358" s="2"/>
      <c r="G358" s="2"/>
      <c r="H358" s="2"/>
      <c r="I358" s="1" t="s">
        <v>30</v>
      </c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2:27" ht="15.75" customHeight="1">
      <c r="B359" s="2"/>
      <c r="C359" s="3" t="s">
        <v>1</v>
      </c>
      <c r="D359" s="3" t="s">
        <v>2</v>
      </c>
      <c r="E359" s="3" t="s">
        <v>3</v>
      </c>
      <c r="F359" s="3" t="s">
        <v>4</v>
      </c>
      <c r="G359" s="3" t="s">
        <v>5</v>
      </c>
      <c r="H359" s="3" t="s">
        <v>6</v>
      </c>
      <c r="I359" s="3" t="s">
        <v>7</v>
      </c>
      <c r="J359" s="3" t="s">
        <v>8</v>
      </c>
      <c r="K359" s="3" t="s">
        <v>9</v>
      </c>
      <c r="L359" s="3" t="s">
        <v>10</v>
      </c>
      <c r="M359" s="3" t="s">
        <v>11</v>
      </c>
      <c r="N359" s="3" t="s">
        <v>12</v>
      </c>
      <c r="O359" s="3" t="s">
        <v>13</v>
      </c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2:27" ht="15.75" customHeight="1">
      <c r="B360" s="2"/>
      <c r="C360" s="13">
        <v>11</v>
      </c>
      <c r="D360" s="13">
        <v>220</v>
      </c>
      <c r="E360" s="13">
        <v>19</v>
      </c>
      <c r="F360" s="13">
        <v>0.75</v>
      </c>
      <c r="G360" s="13">
        <f t="shared" ref="G360:G371" si="46">B2</f>
        <v>7.4999999999999997E-2</v>
      </c>
      <c r="H360" s="13">
        <f t="shared" ref="H360:H371" si="47">F360*G360</f>
        <v>5.6249999999999994E-2</v>
      </c>
      <c r="I360" s="13">
        <v>0.5</v>
      </c>
      <c r="J360" s="13">
        <f t="shared" ref="J360:J378" si="48">H360*I360</f>
        <v>2.8124999999999997E-2</v>
      </c>
      <c r="K360" s="13"/>
      <c r="L360" s="13"/>
      <c r="M360" s="13"/>
      <c r="N360" s="13"/>
      <c r="O360" s="13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2:27" ht="15.75" customHeight="1">
      <c r="B361" s="2"/>
      <c r="C361" s="13"/>
      <c r="D361" s="13"/>
      <c r="E361" s="13">
        <v>21</v>
      </c>
      <c r="F361" s="13">
        <v>0.6</v>
      </c>
      <c r="G361" s="13">
        <f t="shared" si="46"/>
        <v>7.4999999999999997E-2</v>
      </c>
      <c r="H361" s="13">
        <f t="shared" si="47"/>
        <v>4.4999999999999998E-2</v>
      </c>
      <c r="I361" s="13">
        <v>0.5</v>
      </c>
      <c r="J361" s="13">
        <f t="shared" si="48"/>
        <v>2.2499999999999999E-2</v>
      </c>
      <c r="K361" s="13"/>
      <c r="L361" s="13"/>
      <c r="M361" s="13"/>
      <c r="N361" s="13"/>
      <c r="O361" s="13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2:27" ht="15.75" customHeight="1">
      <c r="B362" s="2"/>
      <c r="C362" s="13"/>
      <c r="D362" s="13"/>
      <c r="E362" s="13">
        <v>23</v>
      </c>
      <c r="F362" s="13">
        <v>0.8</v>
      </c>
      <c r="G362" s="13">
        <f t="shared" si="46"/>
        <v>7.4999999999999997E-2</v>
      </c>
      <c r="H362" s="13">
        <f t="shared" si="47"/>
        <v>0.06</v>
      </c>
      <c r="I362" s="13">
        <v>0.5</v>
      </c>
      <c r="J362" s="13">
        <f t="shared" si="48"/>
        <v>0.03</v>
      </c>
      <c r="K362" s="13"/>
      <c r="L362" s="13"/>
      <c r="M362" s="13"/>
      <c r="N362" s="13"/>
      <c r="O362" s="13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2:27" ht="15.75" customHeight="1">
      <c r="B363" s="2"/>
      <c r="C363" s="13"/>
      <c r="D363" s="13"/>
      <c r="E363" s="13">
        <v>26</v>
      </c>
      <c r="F363" s="13">
        <v>0.8</v>
      </c>
      <c r="G363" s="13">
        <f t="shared" si="46"/>
        <v>7.4999999999999997E-2</v>
      </c>
      <c r="H363" s="13">
        <f t="shared" si="47"/>
        <v>0.06</v>
      </c>
      <c r="I363" s="13">
        <v>0.5</v>
      </c>
      <c r="J363" s="13">
        <f t="shared" si="48"/>
        <v>0.03</v>
      </c>
      <c r="K363" s="13"/>
      <c r="L363" s="13"/>
      <c r="M363" s="13"/>
      <c r="N363" s="13"/>
      <c r="O363" s="13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2:27" ht="15.75" customHeight="1">
      <c r="B364" s="2"/>
      <c r="C364" s="13"/>
      <c r="D364" s="13"/>
      <c r="E364" s="13">
        <v>28</v>
      </c>
      <c r="F364" s="13">
        <v>0.6</v>
      </c>
      <c r="G364" s="13">
        <f t="shared" si="46"/>
        <v>7.4999999999999997E-2</v>
      </c>
      <c r="H364" s="13">
        <f t="shared" si="47"/>
        <v>4.4999999999999998E-2</v>
      </c>
      <c r="I364" s="13">
        <v>0.5</v>
      </c>
      <c r="J364" s="13">
        <f t="shared" si="48"/>
        <v>2.2499999999999999E-2</v>
      </c>
      <c r="K364" s="13"/>
      <c r="L364" s="13"/>
      <c r="M364" s="13"/>
      <c r="N364" s="13"/>
      <c r="O364" s="13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2:27" ht="15.75" customHeight="1">
      <c r="B365" s="2"/>
      <c r="C365" s="13"/>
      <c r="D365" s="13"/>
      <c r="E365" s="13">
        <v>20</v>
      </c>
      <c r="F365" s="13">
        <v>0.8</v>
      </c>
      <c r="G365" s="13">
        <f t="shared" si="46"/>
        <v>7.4999999999999997E-2</v>
      </c>
      <c r="H365" s="13">
        <f t="shared" si="47"/>
        <v>0.06</v>
      </c>
      <c r="I365" s="13">
        <v>3</v>
      </c>
      <c r="J365" s="13">
        <f t="shared" si="48"/>
        <v>0.18</v>
      </c>
      <c r="K365" s="13"/>
      <c r="L365" s="13"/>
      <c r="M365" s="13"/>
      <c r="N365" s="13"/>
      <c r="O365" s="13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2:27" ht="15.75" customHeight="1">
      <c r="B366" s="2"/>
      <c r="C366" s="13"/>
      <c r="D366" s="13"/>
      <c r="E366" s="13">
        <v>22</v>
      </c>
      <c r="F366" s="13">
        <v>0.75</v>
      </c>
      <c r="G366" s="13">
        <f t="shared" si="46"/>
        <v>7.4999999999999997E-2</v>
      </c>
      <c r="H366" s="13">
        <f t="shared" si="47"/>
        <v>5.6249999999999994E-2</v>
      </c>
      <c r="I366" s="13">
        <v>0.5</v>
      </c>
      <c r="J366" s="13">
        <f t="shared" si="48"/>
        <v>2.8124999999999997E-2</v>
      </c>
      <c r="K366" s="13"/>
      <c r="L366" s="13"/>
      <c r="M366" s="13"/>
      <c r="N366" s="13"/>
      <c r="O366" s="13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2:27" ht="15.75" customHeight="1">
      <c r="B367" s="2"/>
      <c r="C367" s="13"/>
      <c r="D367" s="13"/>
      <c r="E367" s="13">
        <v>24</v>
      </c>
      <c r="F367" s="13">
        <v>0.75</v>
      </c>
      <c r="G367" s="13">
        <f t="shared" si="46"/>
        <v>7.4999999999999997E-2</v>
      </c>
      <c r="H367" s="13">
        <f t="shared" si="47"/>
        <v>5.6249999999999994E-2</v>
      </c>
      <c r="I367" s="13">
        <v>0.5</v>
      </c>
      <c r="J367" s="13">
        <f t="shared" si="48"/>
        <v>2.8124999999999997E-2</v>
      </c>
      <c r="K367" s="13"/>
      <c r="L367" s="13"/>
      <c r="M367" s="13"/>
      <c r="N367" s="13"/>
      <c r="O367" s="13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2:27" ht="15.75" customHeight="1">
      <c r="B368" s="2"/>
      <c r="C368" s="13"/>
      <c r="D368" s="13"/>
      <c r="E368" s="13">
        <v>25</v>
      </c>
      <c r="F368" s="13">
        <v>0.6</v>
      </c>
      <c r="G368" s="13">
        <f t="shared" si="46"/>
        <v>7.4999999999999997E-2</v>
      </c>
      <c r="H368" s="13">
        <f t="shared" si="47"/>
        <v>4.4999999999999998E-2</v>
      </c>
      <c r="I368" s="13">
        <v>0.5</v>
      </c>
      <c r="J368" s="13">
        <f t="shared" si="48"/>
        <v>2.2499999999999999E-2</v>
      </c>
      <c r="K368" s="13"/>
      <c r="L368" s="13"/>
      <c r="M368" s="13"/>
      <c r="N368" s="13"/>
      <c r="O368" s="13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2:27" ht="15.75" customHeight="1">
      <c r="B369" s="2"/>
      <c r="C369" s="13"/>
      <c r="D369" s="13"/>
      <c r="E369" s="13">
        <v>27</v>
      </c>
      <c r="F369" s="13">
        <v>0.75</v>
      </c>
      <c r="G369" s="13">
        <f t="shared" si="46"/>
        <v>7.4999999999999997E-2</v>
      </c>
      <c r="H369" s="13">
        <f t="shared" si="47"/>
        <v>5.6249999999999994E-2</v>
      </c>
      <c r="I369" s="13">
        <v>0.5</v>
      </c>
      <c r="J369" s="13">
        <f t="shared" si="48"/>
        <v>2.8124999999999997E-2</v>
      </c>
      <c r="K369" s="13"/>
      <c r="L369" s="13"/>
      <c r="M369" s="13"/>
      <c r="N369" s="13"/>
      <c r="O369" s="13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2:27" ht="15.75" customHeight="1">
      <c r="B370" s="2"/>
      <c r="C370" s="13"/>
      <c r="D370" s="13"/>
      <c r="E370" s="13">
        <v>29</v>
      </c>
      <c r="F370" s="13">
        <v>0.75</v>
      </c>
      <c r="G370" s="13">
        <f t="shared" si="46"/>
        <v>7.4999999999999997E-2</v>
      </c>
      <c r="H370" s="13">
        <f t="shared" si="47"/>
        <v>5.6249999999999994E-2</v>
      </c>
      <c r="I370" s="13">
        <v>0.5</v>
      </c>
      <c r="J370" s="13">
        <f t="shared" si="48"/>
        <v>2.8124999999999997E-2</v>
      </c>
      <c r="K370" s="13"/>
      <c r="L370" s="13"/>
      <c r="M370" s="13"/>
      <c r="N370" s="13"/>
      <c r="O370" s="13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2:27" ht="15.75" customHeight="1">
      <c r="B371" s="2"/>
      <c r="C371" s="13"/>
      <c r="D371" s="13"/>
      <c r="E371" s="13">
        <v>30</v>
      </c>
      <c r="F371" s="13">
        <v>0.6</v>
      </c>
      <c r="G371" s="13">
        <f t="shared" si="46"/>
        <v>7.4999999999999997E-2</v>
      </c>
      <c r="H371" s="13">
        <f t="shared" si="47"/>
        <v>4.4999999999999998E-2</v>
      </c>
      <c r="I371" s="13">
        <v>0.5</v>
      </c>
      <c r="J371" s="13">
        <f t="shared" si="48"/>
        <v>2.2499999999999999E-2</v>
      </c>
      <c r="K371" s="13"/>
      <c r="L371" s="13"/>
      <c r="M371" s="13"/>
      <c r="N371" s="13"/>
      <c r="O371" s="13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2:27" ht="15.75" customHeight="1">
      <c r="B372" s="2"/>
      <c r="C372" s="13"/>
      <c r="D372" s="13"/>
      <c r="E372" s="13" t="s">
        <v>15</v>
      </c>
      <c r="F372" s="13"/>
      <c r="G372" s="13"/>
      <c r="H372" s="13">
        <f t="shared" ref="H372:H378" si="49">A2</f>
        <v>0.1</v>
      </c>
      <c r="I372" s="13">
        <v>10</v>
      </c>
      <c r="J372" s="13">
        <f t="shared" si="48"/>
        <v>1</v>
      </c>
      <c r="K372" s="13"/>
      <c r="L372" s="13"/>
      <c r="M372" s="13"/>
      <c r="N372" s="13"/>
      <c r="O372" s="13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2:27" ht="15.75" customHeight="1">
      <c r="B373" s="2"/>
      <c r="C373" s="13"/>
      <c r="D373" s="13"/>
      <c r="E373" s="13" t="s">
        <v>15</v>
      </c>
      <c r="F373" s="13"/>
      <c r="G373" s="13"/>
      <c r="H373" s="13">
        <f t="shared" si="49"/>
        <v>0.1</v>
      </c>
      <c r="I373" s="13">
        <v>0.5</v>
      </c>
      <c r="J373" s="13">
        <f t="shared" si="48"/>
        <v>0.05</v>
      </c>
      <c r="K373" s="13"/>
      <c r="L373" s="13"/>
      <c r="M373" s="13"/>
      <c r="N373" s="13"/>
      <c r="O373" s="13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2:27" ht="15.75" customHeight="1">
      <c r="B374" s="2"/>
      <c r="C374" s="13"/>
      <c r="D374" s="13"/>
      <c r="E374" s="13" t="s">
        <v>15</v>
      </c>
      <c r="F374" s="13"/>
      <c r="G374" s="13"/>
      <c r="H374" s="13">
        <f t="shared" si="49"/>
        <v>0.1</v>
      </c>
      <c r="I374" s="13">
        <v>0.5</v>
      </c>
      <c r="J374" s="13">
        <f t="shared" si="48"/>
        <v>0.05</v>
      </c>
      <c r="K374" s="13"/>
      <c r="L374" s="13"/>
      <c r="M374" s="13"/>
      <c r="N374" s="13"/>
      <c r="O374" s="13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2:27" ht="15.75" customHeight="1">
      <c r="B375" s="2"/>
      <c r="C375" s="13"/>
      <c r="D375" s="13"/>
      <c r="E375" s="13" t="s">
        <v>15</v>
      </c>
      <c r="F375" s="13"/>
      <c r="G375" s="13"/>
      <c r="H375" s="13">
        <f t="shared" si="49"/>
        <v>0.1</v>
      </c>
      <c r="I375" s="13">
        <v>0.5</v>
      </c>
      <c r="J375" s="13">
        <f t="shared" si="48"/>
        <v>0.05</v>
      </c>
      <c r="K375" s="13"/>
      <c r="L375" s="13"/>
      <c r="M375" s="13"/>
      <c r="N375" s="13"/>
      <c r="O375" s="13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2:27" ht="15.75" customHeight="1">
      <c r="B376" s="2"/>
      <c r="C376" s="13"/>
      <c r="D376" s="13"/>
      <c r="E376" s="13" t="s">
        <v>15</v>
      </c>
      <c r="F376" s="13"/>
      <c r="G376" s="13"/>
      <c r="H376" s="13">
        <f t="shared" si="49"/>
        <v>0.1</v>
      </c>
      <c r="I376" s="13">
        <v>0.5</v>
      </c>
      <c r="J376" s="13">
        <f t="shared" si="48"/>
        <v>0.05</v>
      </c>
      <c r="K376" s="13"/>
      <c r="L376" s="13"/>
      <c r="M376" s="13"/>
      <c r="N376" s="13"/>
      <c r="O376" s="13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2:27" ht="15.75" customHeight="1">
      <c r="B377" s="2"/>
      <c r="C377" s="13"/>
      <c r="D377" s="13"/>
      <c r="E377" s="13" t="s">
        <v>15</v>
      </c>
      <c r="F377" s="13"/>
      <c r="G377" s="13"/>
      <c r="H377" s="13">
        <f t="shared" si="49"/>
        <v>0.1</v>
      </c>
      <c r="I377" s="13">
        <v>0.5</v>
      </c>
      <c r="J377" s="13">
        <f t="shared" si="48"/>
        <v>0.05</v>
      </c>
      <c r="K377" s="13"/>
      <c r="L377" s="13"/>
      <c r="M377" s="13"/>
      <c r="N377" s="13"/>
      <c r="O377" s="13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2:27" ht="15.75" customHeight="1">
      <c r="B378" s="2"/>
      <c r="C378" s="13"/>
      <c r="D378" s="13"/>
      <c r="E378" s="13" t="s">
        <v>15</v>
      </c>
      <c r="F378" s="13"/>
      <c r="G378" s="13"/>
      <c r="H378" s="13">
        <f t="shared" si="49"/>
        <v>0.1</v>
      </c>
      <c r="I378" s="13">
        <v>0.5</v>
      </c>
      <c r="J378" s="13">
        <f t="shared" si="48"/>
        <v>0.05</v>
      </c>
      <c r="K378" s="13"/>
      <c r="L378" s="13"/>
      <c r="M378" s="13"/>
      <c r="N378" s="13"/>
      <c r="O378" s="13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2:27" ht="15.75" customHeight="1">
      <c r="B379" s="2"/>
      <c r="C379" s="5"/>
      <c r="D379" s="5"/>
      <c r="E379" s="5" t="s">
        <v>14</v>
      </c>
      <c r="F379" s="5"/>
      <c r="G379" s="5"/>
      <c r="H379" s="5">
        <f>SUM(H360:H378)</f>
        <v>1.3412500000000003</v>
      </c>
      <c r="I379" s="5"/>
      <c r="J379" s="5">
        <f>SUM(J360:J378)</f>
        <v>1.7706250000000003</v>
      </c>
      <c r="K379" s="5">
        <f>J379/H379</f>
        <v>1.3201304753028891</v>
      </c>
      <c r="L379" s="5">
        <v>0.54500000000000004</v>
      </c>
      <c r="M379" s="5">
        <f>L379*J379</f>
        <v>0.96499062500000021</v>
      </c>
      <c r="N379" s="5">
        <f>H379*D360</f>
        <v>295.07500000000005</v>
      </c>
      <c r="O379" s="5">
        <f>J379*D360</f>
        <v>389.53750000000008</v>
      </c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2:27" ht="15.75" customHeight="1">
      <c r="B380" s="2"/>
      <c r="C380" s="3" t="s">
        <v>1</v>
      </c>
      <c r="D380" s="3" t="s">
        <v>2</v>
      </c>
      <c r="E380" s="3" t="s">
        <v>3</v>
      </c>
      <c r="F380" s="3" t="s">
        <v>4</v>
      </c>
      <c r="G380" s="3" t="s">
        <v>5</v>
      </c>
      <c r="H380" s="3" t="s">
        <v>6</v>
      </c>
      <c r="I380" s="3" t="s">
        <v>7</v>
      </c>
      <c r="J380" s="3" t="s">
        <v>8</v>
      </c>
      <c r="K380" s="3" t="s">
        <v>9</v>
      </c>
      <c r="L380" s="3" t="s">
        <v>10</v>
      </c>
      <c r="M380" s="3" t="s">
        <v>11</v>
      </c>
      <c r="N380" s="3" t="s">
        <v>12</v>
      </c>
      <c r="O380" s="3" t="s">
        <v>13</v>
      </c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2:27" ht="15.75" customHeight="1">
      <c r="B381" s="2"/>
      <c r="C381" s="13">
        <v>12</v>
      </c>
      <c r="D381" s="13">
        <v>220</v>
      </c>
      <c r="E381" s="13">
        <v>19</v>
      </c>
      <c r="F381" s="13">
        <v>0.75</v>
      </c>
      <c r="G381" s="13">
        <f t="shared" ref="G381:G392" si="50">B2</f>
        <v>7.4999999999999997E-2</v>
      </c>
      <c r="H381" s="13">
        <f t="shared" ref="H381:H392" si="51">F381*G381</f>
        <v>5.6249999999999994E-2</v>
      </c>
      <c r="I381" s="13">
        <v>0.5</v>
      </c>
      <c r="J381" s="13">
        <f t="shared" ref="J381:J399" si="52">H381*I381</f>
        <v>2.8124999999999997E-2</v>
      </c>
      <c r="K381" s="13"/>
      <c r="L381" s="13"/>
      <c r="M381" s="13"/>
      <c r="N381" s="13"/>
      <c r="O381" s="13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2:27" ht="15.75" customHeight="1">
      <c r="B382" s="2"/>
      <c r="C382" s="13"/>
      <c r="D382" s="13"/>
      <c r="E382" s="13">
        <v>21</v>
      </c>
      <c r="F382" s="13">
        <v>0.6</v>
      </c>
      <c r="G382" s="13">
        <f t="shared" si="50"/>
        <v>7.4999999999999997E-2</v>
      </c>
      <c r="H382" s="13">
        <f t="shared" si="51"/>
        <v>4.4999999999999998E-2</v>
      </c>
      <c r="I382" s="13">
        <v>0.5</v>
      </c>
      <c r="J382" s="13">
        <f t="shared" si="52"/>
        <v>2.2499999999999999E-2</v>
      </c>
      <c r="K382" s="13"/>
      <c r="L382" s="13"/>
      <c r="M382" s="13"/>
      <c r="N382" s="13"/>
      <c r="O382" s="13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2:27" ht="15.75" customHeight="1">
      <c r="B383" s="2"/>
      <c r="C383" s="13"/>
      <c r="D383" s="13"/>
      <c r="E383" s="13">
        <v>23</v>
      </c>
      <c r="F383" s="13">
        <v>0.8</v>
      </c>
      <c r="G383" s="13">
        <f t="shared" si="50"/>
        <v>7.4999999999999997E-2</v>
      </c>
      <c r="H383" s="13">
        <f t="shared" si="51"/>
        <v>0.06</v>
      </c>
      <c r="I383" s="13">
        <v>0.5</v>
      </c>
      <c r="J383" s="13">
        <f t="shared" si="52"/>
        <v>0.03</v>
      </c>
      <c r="K383" s="13"/>
      <c r="L383" s="13"/>
      <c r="M383" s="13"/>
      <c r="N383" s="13"/>
      <c r="O383" s="13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2:27" ht="15.75" customHeight="1">
      <c r="B384" s="2"/>
      <c r="C384" s="13"/>
      <c r="D384" s="13"/>
      <c r="E384" s="13">
        <v>26</v>
      </c>
      <c r="F384" s="13">
        <v>0.8</v>
      </c>
      <c r="G384" s="13">
        <f t="shared" si="50"/>
        <v>7.4999999999999997E-2</v>
      </c>
      <c r="H384" s="13">
        <f t="shared" si="51"/>
        <v>0.06</v>
      </c>
      <c r="I384" s="13">
        <v>0.5</v>
      </c>
      <c r="J384" s="13">
        <f t="shared" si="52"/>
        <v>0.03</v>
      </c>
      <c r="K384" s="13"/>
      <c r="L384" s="13"/>
      <c r="M384" s="13"/>
      <c r="N384" s="13"/>
      <c r="O384" s="13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2:27" ht="15.75" customHeight="1">
      <c r="B385" s="2"/>
      <c r="C385" s="13"/>
      <c r="D385" s="13"/>
      <c r="E385" s="13">
        <v>28</v>
      </c>
      <c r="F385" s="13">
        <v>0.6</v>
      </c>
      <c r="G385" s="13">
        <f t="shared" si="50"/>
        <v>7.4999999999999997E-2</v>
      </c>
      <c r="H385" s="13">
        <f t="shared" si="51"/>
        <v>4.4999999999999998E-2</v>
      </c>
      <c r="I385" s="13">
        <v>0.5</v>
      </c>
      <c r="J385" s="13">
        <f t="shared" si="52"/>
        <v>2.2499999999999999E-2</v>
      </c>
      <c r="K385" s="13"/>
      <c r="L385" s="13"/>
      <c r="M385" s="13"/>
      <c r="N385" s="13"/>
      <c r="O385" s="13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2:27" ht="15.75" customHeight="1">
      <c r="B386" s="2"/>
      <c r="C386" s="13"/>
      <c r="D386" s="13"/>
      <c r="E386" s="13">
        <v>20</v>
      </c>
      <c r="F386" s="13">
        <v>0.8</v>
      </c>
      <c r="G386" s="13">
        <f t="shared" si="50"/>
        <v>7.4999999999999997E-2</v>
      </c>
      <c r="H386" s="13">
        <f t="shared" si="51"/>
        <v>0.06</v>
      </c>
      <c r="I386" s="13">
        <v>0.5</v>
      </c>
      <c r="J386" s="13">
        <f t="shared" si="52"/>
        <v>0.03</v>
      </c>
      <c r="K386" s="13"/>
      <c r="L386" s="13"/>
      <c r="M386" s="13"/>
      <c r="N386" s="13"/>
      <c r="O386" s="13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2:27" ht="15.75" customHeight="1">
      <c r="B387" s="2"/>
      <c r="C387" s="13"/>
      <c r="D387" s="13"/>
      <c r="E387" s="13">
        <v>22</v>
      </c>
      <c r="F387" s="13">
        <v>0.75</v>
      </c>
      <c r="G387" s="13">
        <f t="shared" si="50"/>
        <v>7.4999999999999997E-2</v>
      </c>
      <c r="H387" s="13">
        <f t="shared" si="51"/>
        <v>5.6249999999999994E-2</v>
      </c>
      <c r="I387" s="13">
        <v>3</v>
      </c>
      <c r="J387" s="13">
        <f t="shared" si="52"/>
        <v>0.16874999999999998</v>
      </c>
      <c r="K387" s="13"/>
      <c r="L387" s="13"/>
      <c r="M387" s="13"/>
      <c r="N387" s="13"/>
      <c r="O387" s="13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2:27" ht="15.75" customHeight="1">
      <c r="B388" s="2"/>
      <c r="C388" s="13"/>
      <c r="D388" s="13"/>
      <c r="E388" s="13">
        <v>24</v>
      </c>
      <c r="F388" s="13">
        <v>0.75</v>
      </c>
      <c r="G388" s="13">
        <f t="shared" si="50"/>
        <v>7.4999999999999997E-2</v>
      </c>
      <c r="H388" s="13">
        <f t="shared" si="51"/>
        <v>5.6249999999999994E-2</v>
      </c>
      <c r="I388" s="13">
        <v>0.5</v>
      </c>
      <c r="J388" s="13">
        <f t="shared" si="52"/>
        <v>2.8124999999999997E-2</v>
      </c>
      <c r="K388" s="13"/>
      <c r="L388" s="13"/>
      <c r="M388" s="13"/>
      <c r="N388" s="13"/>
      <c r="O388" s="13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2:27" ht="15.75" customHeight="1">
      <c r="B389" s="2"/>
      <c r="C389" s="13"/>
      <c r="D389" s="13"/>
      <c r="E389" s="13">
        <v>25</v>
      </c>
      <c r="F389" s="13">
        <v>0.6</v>
      </c>
      <c r="G389" s="13">
        <f t="shared" si="50"/>
        <v>7.4999999999999997E-2</v>
      </c>
      <c r="H389" s="13">
        <f t="shared" si="51"/>
        <v>4.4999999999999998E-2</v>
      </c>
      <c r="I389" s="13">
        <v>0.5</v>
      </c>
      <c r="J389" s="13">
        <f t="shared" si="52"/>
        <v>2.2499999999999999E-2</v>
      </c>
      <c r="K389" s="13"/>
      <c r="L389" s="13"/>
      <c r="M389" s="13"/>
      <c r="N389" s="13"/>
      <c r="O389" s="13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2:27" ht="15.75" customHeight="1">
      <c r="B390" s="2"/>
      <c r="C390" s="13"/>
      <c r="D390" s="13"/>
      <c r="E390" s="13">
        <v>27</v>
      </c>
      <c r="F390" s="13">
        <v>0.75</v>
      </c>
      <c r="G390" s="13">
        <f t="shared" si="50"/>
        <v>7.4999999999999997E-2</v>
      </c>
      <c r="H390" s="13">
        <f t="shared" si="51"/>
        <v>5.6249999999999994E-2</v>
      </c>
      <c r="I390" s="13">
        <v>0.5</v>
      </c>
      <c r="J390" s="13">
        <f t="shared" si="52"/>
        <v>2.8124999999999997E-2</v>
      </c>
      <c r="K390" s="13"/>
      <c r="L390" s="13"/>
      <c r="M390" s="13"/>
      <c r="N390" s="13"/>
      <c r="O390" s="13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2:27" ht="15.75" customHeight="1">
      <c r="B391" s="2"/>
      <c r="C391" s="13"/>
      <c r="D391" s="13"/>
      <c r="E391" s="13">
        <v>29</v>
      </c>
      <c r="F391" s="13">
        <v>0.75</v>
      </c>
      <c r="G391" s="13">
        <f t="shared" si="50"/>
        <v>7.4999999999999997E-2</v>
      </c>
      <c r="H391" s="13">
        <f t="shared" si="51"/>
        <v>5.6249999999999994E-2</v>
      </c>
      <c r="I391" s="13">
        <v>0.5</v>
      </c>
      <c r="J391" s="13">
        <f t="shared" si="52"/>
        <v>2.8124999999999997E-2</v>
      </c>
      <c r="K391" s="13"/>
      <c r="L391" s="13"/>
      <c r="M391" s="13"/>
      <c r="N391" s="13"/>
      <c r="O391" s="13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2:27" ht="15.75" customHeight="1">
      <c r="B392" s="2"/>
      <c r="C392" s="13"/>
      <c r="D392" s="13"/>
      <c r="E392" s="13">
        <v>30</v>
      </c>
      <c r="F392" s="13">
        <v>0.6</v>
      </c>
      <c r="G392" s="13">
        <f t="shared" si="50"/>
        <v>7.4999999999999997E-2</v>
      </c>
      <c r="H392" s="13">
        <f t="shared" si="51"/>
        <v>4.4999999999999998E-2</v>
      </c>
      <c r="I392" s="13">
        <v>0.5</v>
      </c>
      <c r="J392" s="13">
        <f t="shared" si="52"/>
        <v>2.2499999999999999E-2</v>
      </c>
      <c r="K392" s="13"/>
      <c r="L392" s="13"/>
      <c r="M392" s="13"/>
      <c r="N392" s="13"/>
      <c r="O392" s="13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2:27" ht="15.75" customHeight="1">
      <c r="B393" s="2"/>
      <c r="C393" s="13"/>
      <c r="D393" s="13"/>
      <c r="E393" s="13" t="s">
        <v>15</v>
      </c>
      <c r="F393" s="13"/>
      <c r="G393" s="13"/>
      <c r="H393" s="13">
        <f t="shared" ref="H393:H399" si="53">A2</f>
        <v>0.1</v>
      </c>
      <c r="I393" s="13">
        <v>10</v>
      </c>
      <c r="J393" s="13">
        <f t="shared" si="52"/>
        <v>1</v>
      </c>
      <c r="K393" s="13" t="s">
        <v>25</v>
      </c>
      <c r="L393" s="13"/>
      <c r="M393" s="13"/>
      <c r="N393" s="13"/>
      <c r="O393" s="13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2:27" ht="15.75" customHeight="1">
      <c r="B394" s="2"/>
      <c r="C394" s="13"/>
      <c r="D394" s="13"/>
      <c r="E394" s="13" t="s">
        <v>15</v>
      </c>
      <c r="F394" s="13"/>
      <c r="G394" s="13"/>
      <c r="H394" s="13">
        <f t="shared" si="53"/>
        <v>0.1</v>
      </c>
      <c r="I394" s="13">
        <v>0.5</v>
      </c>
      <c r="J394" s="13">
        <f t="shared" si="52"/>
        <v>0.05</v>
      </c>
      <c r="K394" s="13"/>
      <c r="L394" s="13"/>
      <c r="M394" s="13"/>
      <c r="N394" s="13"/>
      <c r="O394" s="13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2:27" ht="15.75" customHeight="1">
      <c r="B395" s="2"/>
      <c r="C395" s="13"/>
      <c r="D395" s="13"/>
      <c r="E395" s="13" t="s">
        <v>15</v>
      </c>
      <c r="F395" s="13"/>
      <c r="G395" s="13"/>
      <c r="H395" s="13">
        <f t="shared" si="53"/>
        <v>0.1</v>
      </c>
      <c r="I395" s="13">
        <v>0.5</v>
      </c>
      <c r="J395" s="13">
        <f t="shared" si="52"/>
        <v>0.05</v>
      </c>
      <c r="K395" s="13"/>
      <c r="L395" s="13"/>
      <c r="M395" s="13"/>
      <c r="N395" s="13"/>
      <c r="O395" s="13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2:27" ht="15.75" customHeight="1">
      <c r="B396" s="2"/>
      <c r="C396" s="13"/>
      <c r="D396" s="13"/>
      <c r="E396" s="13" t="s">
        <v>15</v>
      </c>
      <c r="F396" s="13"/>
      <c r="G396" s="13"/>
      <c r="H396" s="13">
        <f t="shared" si="53"/>
        <v>0.1</v>
      </c>
      <c r="I396" s="13">
        <v>0.5</v>
      </c>
      <c r="J396" s="13">
        <f t="shared" si="52"/>
        <v>0.05</v>
      </c>
      <c r="K396" s="13"/>
      <c r="L396" s="13"/>
      <c r="M396" s="13"/>
      <c r="N396" s="13"/>
      <c r="O396" s="13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2:27" ht="15.75" customHeight="1">
      <c r="B397" s="2"/>
      <c r="C397" s="13"/>
      <c r="D397" s="13"/>
      <c r="E397" s="13" t="s">
        <v>15</v>
      </c>
      <c r="F397" s="13"/>
      <c r="G397" s="13"/>
      <c r="H397" s="13">
        <f t="shared" si="53"/>
        <v>0.1</v>
      </c>
      <c r="I397" s="13">
        <v>0.5</v>
      </c>
      <c r="J397" s="13">
        <f t="shared" si="52"/>
        <v>0.05</v>
      </c>
      <c r="K397" s="13"/>
      <c r="L397" s="13"/>
      <c r="M397" s="13"/>
      <c r="N397" s="13"/>
      <c r="O397" s="13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2:27" ht="15.75" customHeight="1">
      <c r="B398" s="2"/>
      <c r="C398" s="13"/>
      <c r="D398" s="13"/>
      <c r="E398" s="13" t="s">
        <v>15</v>
      </c>
      <c r="F398" s="13"/>
      <c r="G398" s="13"/>
      <c r="H398" s="13">
        <f t="shared" si="53"/>
        <v>0.1</v>
      </c>
      <c r="I398" s="13">
        <v>0.5</v>
      </c>
      <c r="J398" s="13">
        <f t="shared" si="52"/>
        <v>0.05</v>
      </c>
      <c r="K398" s="13"/>
      <c r="L398" s="13"/>
      <c r="M398" s="13"/>
      <c r="N398" s="13"/>
      <c r="O398" s="13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2:27" ht="15.75" customHeight="1">
      <c r="B399" s="2"/>
      <c r="C399" s="13"/>
      <c r="D399" s="13"/>
      <c r="E399" s="13" t="s">
        <v>15</v>
      </c>
      <c r="F399" s="13"/>
      <c r="G399" s="13"/>
      <c r="H399" s="13">
        <f t="shared" si="53"/>
        <v>0.1</v>
      </c>
      <c r="I399" s="13">
        <v>0.5</v>
      </c>
      <c r="J399" s="13">
        <f t="shared" si="52"/>
        <v>0.05</v>
      </c>
      <c r="K399" s="13"/>
      <c r="L399" s="13"/>
      <c r="M399" s="13"/>
      <c r="N399" s="13"/>
      <c r="O399" s="13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2:27" ht="15.75" customHeight="1">
      <c r="B400" s="2"/>
      <c r="C400" s="5"/>
      <c r="D400" s="5"/>
      <c r="E400" s="5" t="s">
        <v>14</v>
      </c>
      <c r="F400" s="5"/>
      <c r="G400" s="5"/>
      <c r="H400" s="5">
        <f>SUM(H381:H399)</f>
        <v>1.3412500000000003</v>
      </c>
      <c r="I400" s="5"/>
      <c r="J400" s="5">
        <f>SUM(J381:J399)</f>
        <v>1.7612500000000004</v>
      </c>
      <c r="K400" s="5">
        <f>J400/H400</f>
        <v>1.3131407269338304</v>
      </c>
      <c r="L400" s="5">
        <v>0.54500000000000004</v>
      </c>
      <c r="M400" s="5">
        <f>L400*J400</f>
        <v>0.95988125000000035</v>
      </c>
      <c r="N400" s="5">
        <f>H400*D381</f>
        <v>295.07500000000005</v>
      </c>
      <c r="O400" s="5">
        <f>J400*D381</f>
        <v>387.47500000000008</v>
      </c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2:27" ht="15.75" customHeight="1">
      <c r="B401" s="2"/>
      <c r="C401" s="3" t="s">
        <v>1</v>
      </c>
      <c r="D401" s="3" t="s">
        <v>2</v>
      </c>
      <c r="E401" s="3" t="s">
        <v>3</v>
      </c>
      <c r="F401" s="3" t="s">
        <v>4</v>
      </c>
      <c r="G401" s="3" t="s">
        <v>5</v>
      </c>
      <c r="H401" s="3" t="s">
        <v>6</v>
      </c>
      <c r="I401" s="3" t="s">
        <v>7</v>
      </c>
      <c r="J401" s="3" t="s">
        <v>8</v>
      </c>
      <c r="K401" s="3" t="s">
        <v>9</v>
      </c>
      <c r="L401" s="3" t="s">
        <v>10</v>
      </c>
      <c r="M401" s="3" t="s">
        <v>11</v>
      </c>
      <c r="N401" s="3" t="s">
        <v>12</v>
      </c>
      <c r="O401" s="3" t="s">
        <v>13</v>
      </c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2:27" ht="15.75" customHeight="1">
      <c r="B402" s="2"/>
      <c r="C402" s="13">
        <v>13</v>
      </c>
      <c r="D402" s="13">
        <v>220</v>
      </c>
      <c r="E402" s="13">
        <v>19</v>
      </c>
      <c r="F402" s="13">
        <v>0.75</v>
      </c>
      <c r="G402" s="13">
        <f t="shared" ref="G402:G413" si="54">B2</f>
        <v>7.4999999999999997E-2</v>
      </c>
      <c r="H402" s="13">
        <f t="shared" ref="H402:H413" si="55">F402*G402</f>
        <v>5.6249999999999994E-2</v>
      </c>
      <c r="I402" s="13">
        <v>0.5</v>
      </c>
      <c r="J402" s="13">
        <f t="shared" ref="J402:J420" si="56">H402*I402</f>
        <v>2.8124999999999997E-2</v>
      </c>
      <c r="K402" s="13"/>
      <c r="L402" s="13"/>
      <c r="M402" s="13"/>
      <c r="N402" s="13"/>
      <c r="O402" s="13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2:27" ht="15.75" customHeight="1">
      <c r="B403" s="2"/>
      <c r="C403" s="13"/>
      <c r="D403" s="13"/>
      <c r="E403" s="13">
        <v>21</v>
      </c>
      <c r="F403" s="13">
        <v>0.6</v>
      </c>
      <c r="G403" s="13">
        <f t="shared" si="54"/>
        <v>7.4999999999999997E-2</v>
      </c>
      <c r="H403" s="13">
        <f t="shared" si="55"/>
        <v>4.4999999999999998E-2</v>
      </c>
      <c r="I403" s="13">
        <v>0.5</v>
      </c>
      <c r="J403" s="13">
        <f t="shared" si="56"/>
        <v>2.2499999999999999E-2</v>
      </c>
      <c r="K403" s="13"/>
      <c r="L403" s="13"/>
      <c r="M403" s="13"/>
      <c r="N403" s="13"/>
      <c r="O403" s="13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2:27" ht="15.75" customHeight="1">
      <c r="B404" s="2"/>
      <c r="C404" s="13"/>
      <c r="D404" s="13"/>
      <c r="E404" s="13">
        <v>23</v>
      </c>
      <c r="F404" s="13">
        <v>0.8</v>
      </c>
      <c r="G404" s="13">
        <f t="shared" si="54"/>
        <v>7.4999999999999997E-2</v>
      </c>
      <c r="H404" s="13">
        <f t="shared" si="55"/>
        <v>0.06</v>
      </c>
      <c r="I404" s="13">
        <v>0.5</v>
      </c>
      <c r="J404" s="13">
        <f t="shared" si="56"/>
        <v>0.03</v>
      </c>
      <c r="K404" s="13"/>
      <c r="L404" s="13"/>
      <c r="M404" s="13"/>
      <c r="N404" s="13"/>
      <c r="O404" s="13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2:27" ht="15.75" customHeight="1">
      <c r="B405" s="2"/>
      <c r="C405" s="13"/>
      <c r="D405" s="13"/>
      <c r="E405" s="13">
        <v>26</v>
      </c>
      <c r="F405" s="13">
        <v>0.8</v>
      </c>
      <c r="G405" s="13">
        <f t="shared" si="54"/>
        <v>7.4999999999999997E-2</v>
      </c>
      <c r="H405" s="13">
        <f t="shared" si="55"/>
        <v>0.06</v>
      </c>
      <c r="I405" s="13">
        <v>0.5</v>
      </c>
      <c r="J405" s="13">
        <f t="shared" si="56"/>
        <v>0.03</v>
      </c>
      <c r="K405" s="13"/>
      <c r="L405" s="13"/>
      <c r="M405" s="13"/>
      <c r="N405" s="13"/>
      <c r="O405" s="13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2:27" ht="15.75" customHeight="1">
      <c r="B406" s="2"/>
      <c r="C406" s="13"/>
      <c r="D406" s="13"/>
      <c r="E406" s="13">
        <v>28</v>
      </c>
      <c r="F406" s="13">
        <v>0.6</v>
      </c>
      <c r="G406" s="13">
        <f t="shared" si="54"/>
        <v>7.4999999999999997E-2</v>
      </c>
      <c r="H406" s="13">
        <f t="shared" si="55"/>
        <v>4.4999999999999998E-2</v>
      </c>
      <c r="I406" s="13">
        <v>0.5</v>
      </c>
      <c r="J406" s="13">
        <f t="shared" si="56"/>
        <v>2.2499999999999999E-2</v>
      </c>
      <c r="K406" s="13"/>
      <c r="L406" s="13"/>
      <c r="M406" s="13"/>
      <c r="N406" s="13"/>
      <c r="O406" s="13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2:27" ht="15.75" customHeight="1">
      <c r="B407" s="2"/>
      <c r="C407" s="13"/>
      <c r="D407" s="13"/>
      <c r="E407" s="13">
        <v>20</v>
      </c>
      <c r="F407" s="13">
        <v>0.8</v>
      </c>
      <c r="G407" s="13">
        <f t="shared" si="54"/>
        <v>7.4999999999999997E-2</v>
      </c>
      <c r="H407" s="13">
        <f t="shared" si="55"/>
        <v>0.06</v>
      </c>
      <c r="I407" s="13">
        <v>0.5</v>
      </c>
      <c r="J407" s="13">
        <f t="shared" si="56"/>
        <v>0.03</v>
      </c>
      <c r="K407" s="13"/>
      <c r="L407" s="13"/>
      <c r="M407" s="13"/>
      <c r="N407" s="13"/>
      <c r="O407" s="13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2:27" ht="15.75" customHeight="1">
      <c r="B408" s="2"/>
      <c r="C408" s="13"/>
      <c r="D408" s="13"/>
      <c r="E408" s="13">
        <v>22</v>
      </c>
      <c r="F408" s="13">
        <v>0.75</v>
      </c>
      <c r="G408" s="13">
        <f t="shared" si="54"/>
        <v>7.4999999999999997E-2</v>
      </c>
      <c r="H408" s="13">
        <f t="shared" si="55"/>
        <v>5.6249999999999994E-2</v>
      </c>
      <c r="I408" s="13">
        <v>0.5</v>
      </c>
      <c r="J408" s="13">
        <f t="shared" si="56"/>
        <v>2.8124999999999997E-2</v>
      </c>
      <c r="K408" s="13"/>
      <c r="L408" s="13"/>
      <c r="M408" s="13"/>
      <c r="N408" s="13"/>
      <c r="O408" s="13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2:27" ht="15.75" customHeight="1">
      <c r="B409" s="2"/>
      <c r="C409" s="13"/>
      <c r="D409" s="13"/>
      <c r="E409" s="13">
        <v>24</v>
      </c>
      <c r="F409" s="13">
        <v>0.75</v>
      </c>
      <c r="G409" s="13">
        <f t="shared" si="54"/>
        <v>7.4999999999999997E-2</v>
      </c>
      <c r="H409" s="13">
        <f t="shared" si="55"/>
        <v>5.6249999999999994E-2</v>
      </c>
      <c r="I409" s="13">
        <v>3</v>
      </c>
      <c r="J409" s="13">
        <f t="shared" si="56"/>
        <v>0.16874999999999998</v>
      </c>
      <c r="K409" s="13"/>
      <c r="L409" s="13"/>
      <c r="M409" s="13"/>
      <c r="N409" s="13"/>
      <c r="O409" s="13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2:27" ht="15.75" customHeight="1">
      <c r="B410" s="2"/>
      <c r="C410" s="13"/>
      <c r="D410" s="13"/>
      <c r="E410" s="13">
        <v>25</v>
      </c>
      <c r="F410" s="13">
        <v>0.6</v>
      </c>
      <c r="G410" s="13">
        <f t="shared" si="54"/>
        <v>7.4999999999999997E-2</v>
      </c>
      <c r="H410" s="13">
        <f t="shared" si="55"/>
        <v>4.4999999999999998E-2</v>
      </c>
      <c r="I410" s="13">
        <v>3</v>
      </c>
      <c r="J410" s="13">
        <f t="shared" si="56"/>
        <v>0.13500000000000001</v>
      </c>
      <c r="K410" s="13"/>
      <c r="L410" s="13"/>
      <c r="M410" s="13"/>
      <c r="N410" s="13"/>
      <c r="O410" s="13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2:27" ht="15.75" customHeight="1">
      <c r="B411" s="2"/>
      <c r="C411" s="13"/>
      <c r="D411" s="13"/>
      <c r="E411" s="13">
        <v>27</v>
      </c>
      <c r="F411" s="13">
        <v>0.75</v>
      </c>
      <c r="G411" s="13">
        <f t="shared" si="54"/>
        <v>7.4999999999999997E-2</v>
      </c>
      <c r="H411" s="13">
        <f t="shared" si="55"/>
        <v>5.6249999999999994E-2</v>
      </c>
      <c r="I411" s="13">
        <v>0.5</v>
      </c>
      <c r="J411" s="13">
        <f t="shared" si="56"/>
        <v>2.8124999999999997E-2</v>
      </c>
      <c r="K411" s="13"/>
      <c r="L411" s="13"/>
      <c r="M411" s="13"/>
      <c r="N411" s="13"/>
      <c r="O411" s="13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2:27" ht="15.75" customHeight="1">
      <c r="B412" s="2"/>
      <c r="C412" s="13"/>
      <c r="D412" s="13"/>
      <c r="E412" s="13">
        <v>29</v>
      </c>
      <c r="F412" s="13">
        <v>0.75</v>
      </c>
      <c r="G412" s="13">
        <f t="shared" si="54"/>
        <v>7.4999999999999997E-2</v>
      </c>
      <c r="H412" s="13">
        <f t="shared" si="55"/>
        <v>5.6249999999999994E-2</v>
      </c>
      <c r="I412" s="13">
        <v>0.5</v>
      </c>
      <c r="J412" s="13">
        <f t="shared" si="56"/>
        <v>2.8124999999999997E-2</v>
      </c>
      <c r="K412" s="13"/>
      <c r="L412" s="13"/>
      <c r="M412" s="13"/>
      <c r="N412" s="13"/>
      <c r="O412" s="13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2:27" ht="15.75" customHeight="1">
      <c r="B413" s="2"/>
      <c r="C413" s="13"/>
      <c r="D413" s="13"/>
      <c r="E413" s="13">
        <v>30</v>
      </c>
      <c r="F413" s="13">
        <v>0.6</v>
      </c>
      <c r="G413" s="13">
        <f t="shared" si="54"/>
        <v>7.4999999999999997E-2</v>
      </c>
      <c r="H413" s="13">
        <f t="shared" si="55"/>
        <v>4.4999999999999998E-2</v>
      </c>
      <c r="I413" s="13">
        <v>0.5</v>
      </c>
      <c r="J413" s="13">
        <f t="shared" si="56"/>
        <v>2.2499999999999999E-2</v>
      </c>
      <c r="K413" s="13"/>
      <c r="L413" s="13"/>
      <c r="M413" s="13"/>
      <c r="N413" s="13"/>
      <c r="O413" s="13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2:27" ht="15.75" customHeight="1">
      <c r="B414" s="2"/>
      <c r="C414" s="13"/>
      <c r="D414" s="13"/>
      <c r="E414" s="13" t="s">
        <v>15</v>
      </c>
      <c r="F414" s="13"/>
      <c r="G414" s="13"/>
      <c r="H414" s="13">
        <f t="shared" ref="H414:H420" si="57">A2</f>
        <v>0.1</v>
      </c>
      <c r="I414" s="13">
        <v>10</v>
      </c>
      <c r="J414" s="13">
        <f t="shared" si="56"/>
        <v>1</v>
      </c>
      <c r="K414" s="13"/>
      <c r="L414" s="13"/>
      <c r="M414" s="13"/>
      <c r="N414" s="13"/>
      <c r="O414" s="13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2:27" ht="15.75" customHeight="1">
      <c r="B415" s="2"/>
      <c r="C415" s="13"/>
      <c r="D415" s="13"/>
      <c r="E415" s="13" t="s">
        <v>15</v>
      </c>
      <c r="F415" s="13"/>
      <c r="G415" s="13"/>
      <c r="H415" s="13">
        <f t="shared" si="57"/>
        <v>0.1</v>
      </c>
      <c r="I415" s="13">
        <v>10</v>
      </c>
      <c r="J415" s="13">
        <f t="shared" si="56"/>
        <v>1</v>
      </c>
      <c r="K415" s="13"/>
      <c r="L415" s="13"/>
      <c r="M415" s="13"/>
      <c r="N415" s="13"/>
      <c r="O415" s="13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2:27" ht="15.75" customHeight="1">
      <c r="B416" s="2"/>
      <c r="C416" s="13"/>
      <c r="D416" s="13"/>
      <c r="E416" s="13" t="s">
        <v>15</v>
      </c>
      <c r="F416" s="13"/>
      <c r="G416" s="13"/>
      <c r="H416" s="13">
        <f t="shared" si="57"/>
        <v>0.1</v>
      </c>
      <c r="I416" s="13">
        <v>0.5</v>
      </c>
      <c r="J416" s="13">
        <f t="shared" si="56"/>
        <v>0.05</v>
      </c>
      <c r="K416" s="13"/>
      <c r="L416" s="13"/>
      <c r="M416" s="13"/>
      <c r="N416" s="13"/>
      <c r="O416" s="13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2:27" ht="15.75" customHeight="1">
      <c r="B417" s="2"/>
      <c r="C417" s="13"/>
      <c r="D417" s="13"/>
      <c r="E417" s="13" t="s">
        <v>15</v>
      </c>
      <c r="F417" s="13"/>
      <c r="G417" s="13"/>
      <c r="H417" s="13">
        <f t="shared" si="57"/>
        <v>0.1</v>
      </c>
      <c r="I417" s="13">
        <v>0.5</v>
      </c>
      <c r="J417" s="13">
        <f t="shared" si="56"/>
        <v>0.05</v>
      </c>
      <c r="K417" s="13"/>
      <c r="L417" s="13"/>
      <c r="M417" s="13"/>
      <c r="N417" s="13"/>
      <c r="O417" s="13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2:27" ht="15.75" customHeight="1">
      <c r="B418" s="2"/>
      <c r="C418" s="13"/>
      <c r="D418" s="13"/>
      <c r="E418" s="13" t="s">
        <v>15</v>
      </c>
      <c r="F418" s="13"/>
      <c r="G418" s="13"/>
      <c r="H418" s="13">
        <f t="shared" si="57"/>
        <v>0.1</v>
      </c>
      <c r="I418" s="13">
        <v>0.5</v>
      </c>
      <c r="J418" s="13">
        <f t="shared" si="56"/>
        <v>0.05</v>
      </c>
      <c r="K418" s="13"/>
      <c r="L418" s="13"/>
      <c r="M418" s="13"/>
      <c r="N418" s="13"/>
      <c r="O418" s="13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2:27" ht="15.75" customHeight="1">
      <c r="B419" s="2"/>
      <c r="C419" s="13"/>
      <c r="D419" s="13"/>
      <c r="E419" s="13" t="s">
        <v>15</v>
      </c>
      <c r="F419" s="13"/>
      <c r="G419" s="13"/>
      <c r="H419" s="13">
        <f t="shared" si="57"/>
        <v>0.1</v>
      </c>
      <c r="I419" s="13">
        <v>0.5</v>
      </c>
      <c r="J419" s="13">
        <f t="shared" si="56"/>
        <v>0.05</v>
      </c>
      <c r="K419" s="13"/>
      <c r="L419" s="13"/>
      <c r="M419" s="13"/>
      <c r="N419" s="13"/>
      <c r="O419" s="13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2:27" ht="15.75" customHeight="1">
      <c r="B420" s="2"/>
      <c r="C420" s="13"/>
      <c r="D420" s="13"/>
      <c r="E420" s="13" t="s">
        <v>15</v>
      </c>
      <c r="F420" s="13"/>
      <c r="G420" s="13"/>
      <c r="H420" s="13">
        <f t="shared" si="57"/>
        <v>0.1</v>
      </c>
      <c r="I420" s="13">
        <v>0.5</v>
      </c>
      <c r="J420" s="13">
        <f t="shared" si="56"/>
        <v>0.05</v>
      </c>
      <c r="K420" s="13"/>
      <c r="L420" s="13"/>
      <c r="M420" s="13"/>
      <c r="N420" s="13"/>
      <c r="O420" s="13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2:27" ht="15.75" customHeight="1">
      <c r="B421" s="2"/>
      <c r="C421" s="5"/>
      <c r="D421" s="5"/>
      <c r="E421" s="5" t="s">
        <v>14</v>
      </c>
      <c r="F421" s="5"/>
      <c r="G421" s="5"/>
      <c r="H421" s="5">
        <f>SUM(H402:H420)</f>
        <v>1.3412500000000003</v>
      </c>
      <c r="I421" s="5"/>
      <c r="J421" s="5">
        <f>SUM(J402:J420)</f>
        <v>2.8237499999999991</v>
      </c>
      <c r="K421" s="5">
        <f>J421/H421</f>
        <v>2.1053122087604836</v>
      </c>
      <c r="L421" s="5">
        <v>0.54500000000000004</v>
      </c>
      <c r="M421" s="5">
        <f>L421*J421</f>
        <v>1.5389437499999996</v>
      </c>
      <c r="N421" s="5">
        <f>H421*D402</f>
        <v>295.07500000000005</v>
      </c>
      <c r="O421" s="5">
        <f>J421*D402</f>
        <v>621.2249999999998</v>
      </c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2:27" ht="15.75" customHeight="1">
      <c r="B422" s="2"/>
      <c r="C422" s="3" t="s">
        <v>1</v>
      </c>
      <c r="D422" s="3" t="s">
        <v>2</v>
      </c>
      <c r="E422" s="3" t="s">
        <v>3</v>
      </c>
      <c r="F422" s="3" t="s">
        <v>4</v>
      </c>
      <c r="G422" s="3" t="s">
        <v>5</v>
      </c>
      <c r="H422" s="3" t="s">
        <v>6</v>
      </c>
      <c r="I422" s="3" t="s">
        <v>7</v>
      </c>
      <c r="J422" s="3" t="s">
        <v>8</v>
      </c>
      <c r="K422" s="3" t="s">
        <v>9</v>
      </c>
      <c r="L422" s="3" t="s">
        <v>10</v>
      </c>
      <c r="M422" s="3" t="s">
        <v>11</v>
      </c>
      <c r="N422" s="3" t="s">
        <v>12</v>
      </c>
      <c r="O422" s="3" t="s">
        <v>13</v>
      </c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2:27" ht="15.75" customHeight="1">
      <c r="B423" s="2"/>
      <c r="C423" s="13">
        <v>14</v>
      </c>
      <c r="D423" s="13">
        <v>200</v>
      </c>
      <c r="E423" s="13">
        <v>19</v>
      </c>
      <c r="F423" s="13">
        <v>0.75</v>
      </c>
      <c r="G423" s="13">
        <f t="shared" ref="G423:G434" si="58">B2</f>
        <v>7.4999999999999997E-2</v>
      </c>
      <c r="H423" s="13">
        <f t="shared" ref="H423:H434" si="59">F423*G423</f>
        <v>5.6249999999999994E-2</v>
      </c>
      <c r="I423" s="13">
        <v>0.5</v>
      </c>
      <c r="J423" s="13">
        <f t="shared" ref="J423:J441" si="60">H423*I423</f>
        <v>2.8124999999999997E-2</v>
      </c>
      <c r="K423" s="13"/>
      <c r="L423" s="13"/>
      <c r="M423" s="13"/>
      <c r="N423" s="13"/>
      <c r="O423" s="13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2:27" ht="15.75" customHeight="1">
      <c r="B424" s="2"/>
      <c r="C424" s="13"/>
      <c r="D424" s="13"/>
      <c r="E424" s="13">
        <v>21</v>
      </c>
      <c r="F424" s="13">
        <v>0.6</v>
      </c>
      <c r="G424" s="13">
        <f t="shared" si="58"/>
        <v>7.4999999999999997E-2</v>
      </c>
      <c r="H424" s="13">
        <f t="shared" si="59"/>
        <v>4.4999999999999998E-2</v>
      </c>
      <c r="I424" s="13">
        <v>0.5</v>
      </c>
      <c r="J424" s="13">
        <f t="shared" si="60"/>
        <v>2.2499999999999999E-2</v>
      </c>
      <c r="K424" s="13"/>
      <c r="L424" s="13"/>
      <c r="M424" s="13"/>
      <c r="N424" s="13"/>
      <c r="O424" s="13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2:27" ht="15.75" customHeight="1">
      <c r="B425" s="2"/>
      <c r="C425" s="13"/>
      <c r="D425" s="13"/>
      <c r="E425" s="13">
        <v>23</v>
      </c>
      <c r="F425" s="13">
        <v>0.8</v>
      </c>
      <c r="G425" s="13">
        <f t="shared" si="58"/>
        <v>7.4999999999999997E-2</v>
      </c>
      <c r="H425" s="13">
        <f t="shared" si="59"/>
        <v>0.06</v>
      </c>
      <c r="I425" s="13">
        <v>0.5</v>
      </c>
      <c r="J425" s="13">
        <f t="shared" si="60"/>
        <v>0.03</v>
      </c>
      <c r="K425" s="13"/>
      <c r="L425" s="13"/>
      <c r="M425" s="13"/>
      <c r="N425" s="13"/>
      <c r="O425" s="13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2:27" ht="15.75" customHeight="1">
      <c r="B426" s="2"/>
      <c r="C426" s="13"/>
      <c r="D426" s="13"/>
      <c r="E426" s="13">
        <v>26</v>
      </c>
      <c r="F426" s="13">
        <v>0.8</v>
      </c>
      <c r="G426" s="13">
        <f t="shared" si="58"/>
        <v>7.4999999999999997E-2</v>
      </c>
      <c r="H426" s="13">
        <f t="shared" si="59"/>
        <v>0.06</v>
      </c>
      <c r="I426" s="13">
        <v>0.5</v>
      </c>
      <c r="J426" s="13">
        <f t="shared" si="60"/>
        <v>0.03</v>
      </c>
      <c r="K426" s="13"/>
      <c r="L426" s="13"/>
      <c r="M426" s="13"/>
      <c r="N426" s="13"/>
      <c r="O426" s="13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2:27" ht="15.75" customHeight="1">
      <c r="B427" s="2"/>
      <c r="C427" s="13"/>
      <c r="D427" s="13"/>
      <c r="E427" s="13">
        <v>28</v>
      </c>
      <c r="F427" s="13">
        <v>0.6</v>
      </c>
      <c r="G427" s="13">
        <f t="shared" si="58"/>
        <v>7.4999999999999997E-2</v>
      </c>
      <c r="H427" s="13">
        <f t="shared" si="59"/>
        <v>4.4999999999999998E-2</v>
      </c>
      <c r="I427" s="13">
        <v>0.5</v>
      </c>
      <c r="J427" s="13">
        <f t="shared" si="60"/>
        <v>2.2499999999999999E-2</v>
      </c>
      <c r="K427" s="13"/>
      <c r="L427" s="13"/>
      <c r="M427" s="13"/>
      <c r="N427" s="13"/>
      <c r="O427" s="13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2:27" ht="15.75" customHeight="1">
      <c r="B428" s="2"/>
      <c r="C428" s="13"/>
      <c r="D428" s="13"/>
      <c r="E428" s="13">
        <v>20</v>
      </c>
      <c r="F428" s="13">
        <v>0.8</v>
      </c>
      <c r="G428" s="13">
        <f t="shared" si="58"/>
        <v>7.4999999999999997E-2</v>
      </c>
      <c r="H428" s="13">
        <f t="shared" si="59"/>
        <v>0.06</v>
      </c>
      <c r="I428" s="13">
        <v>0.5</v>
      </c>
      <c r="J428" s="13">
        <f t="shared" si="60"/>
        <v>0.03</v>
      </c>
      <c r="K428" s="13"/>
      <c r="L428" s="13"/>
      <c r="M428" s="13"/>
      <c r="N428" s="13"/>
      <c r="O428" s="13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2:27" ht="15.75" customHeight="1">
      <c r="B429" s="2"/>
      <c r="C429" s="13"/>
      <c r="D429" s="13"/>
      <c r="E429" s="13">
        <v>22</v>
      </c>
      <c r="F429" s="13">
        <v>0.75</v>
      </c>
      <c r="G429" s="13">
        <f t="shared" si="58"/>
        <v>7.4999999999999997E-2</v>
      </c>
      <c r="H429" s="13">
        <f t="shared" si="59"/>
        <v>5.6249999999999994E-2</v>
      </c>
      <c r="I429" s="13">
        <v>0.5</v>
      </c>
      <c r="J429" s="13">
        <f t="shared" si="60"/>
        <v>2.8124999999999997E-2</v>
      </c>
      <c r="K429" s="13"/>
      <c r="L429" s="13"/>
      <c r="M429" s="13"/>
      <c r="N429" s="13"/>
      <c r="O429" s="13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2:27" ht="15.75" customHeight="1">
      <c r="B430" s="2"/>
      <c r="C430" s="13"/>
      <c r="D430" s="13"/>
      <c r="E430" s="13">
        <v>24</v>
      </c>
      <c r="F430" s="13">
        <v>0.75</v>
      </c>
      <c r="G430" s="13">
        <f t="shared" si="58"/>
        <v>7.4999999999999997E-2</v>
      </c>
      <c r="H430" s="13">
        <f t="shared" si="59"/>
        <v>5.6249999999999994E-2</v>
      </c>
      <c r="I430" s="13">
        <v>3</v>
      </c>
      <c r="J430" s="13">
        <f t="shared" si="60"/>
        <v>0.16874999999999998</v>
      </c>
      <c r="K430" s="13"/>
      <c r="L430" s="13"/>
      <c r="M430" s="13"/>
      <c r="N430" s="13"/>
      <c r="O430" s="13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2:27" ht="15.75" customHeight="1">
      <c r="B431" s="2"/>
      <c r="C431" s="13"/>
      <c r="D431" s="13"/>
      <c r="E431" s="13">
        <v>25</v>
      </c>
      <c r="F431" s="13">
        <v>0.6</v>
      </c>
      <c r="G431" s="13">
        <f t="shared" si="58"/>
        <v>7.4999999999999997E-2</v>
      </c>
      <c r="H431" s="13">
        <f t="shared" si="59"/>
        <v>4.4999999999999998E-2</v>
      </c>
      <c r="I431" s="13">
        <v>3</v>
      </c>
      <c r="J431" s="13">
        <f t="shared" si="60"/>
        <v>0.13500000000000001</v>
      </c>
      <c r="K431" s="13"/>
      <c r="L431" s="13"/>
      <c r="M431" s="13"/>
      <c r="N431" s="13"/>
      <c r="O431" s="13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2:27" ht="15.75" customHeight="1">
      <c r="B432" s="2"/>
      <c r="C432" s="13"/>
      <c r="D432" s="13"/>
      <c r="E432" s="13">
        <v>27</v>
      </c>
      <c r="F432" s="13">
        <v>0.75</v>
      </c>
      <c r="G432" s="13">
        <f t="shared" si="58"/>
        <v>7.4999999999999997E-2</v>
      </c>
      <c r="H432" s="13">
        <f t="shared" si="59"/>
        <v>5.6249999999999994E-2</v>
      </c>
      <c r="I432" s="13">
        <v>0.5</v>
      </c>
      <c r="J432" s="13">
        <f t="shared" si="60"/>
        <v>2.8124999999999997E-2</v>
      </c>
      <c r="K432" s="13"/>
      <c r="L432" s="13"/>
      <c r="M432" s="13"/>
      <c r="N432" s="13"/>
      <c r="O432" s="13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2:27" ht="15.75" customHeight="1">
      <c r="B433" s="2"/>
      <c r="C433" s="13"/>
      <c r="D433" s="13"/>
      <c r="E433" s="13">
        <v>29</v>
      </c>
      <c r="F433" s="13">
        <v>0.75</v>
      </c>
      <c r="G433" s="13">
        <f t="shared" si="58"/>
        <v>7.4999999999999997E-2</v>
      </c>
      <c r="H433" s="13">
        <f t="shared" si="59"/>
        <v>5.6249999999999994E-2</v>
      </c>
      <c r="I433" s="13">
        <v>0.5</v>
      </c>
      <c r="J433" s="13">
        <f t="shared" si="60"/>
        <v>2.8124999999999997E-2</v>
      </c>
      <c r="K433" s="13"/>
      <c r="L433" s="13"/>
      <c r="M433" s="13"/>
      <c r="N433" s="13"/>
      <c r="O433" s="13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2:27" ht="15.75" customHeight="1">
      <c r="B434" s="2"/>
      <c r="C434" s="13"/>
      <c r="D434" s="13"/>
      <c r="E434" s="13">
        <v>30</v>
      </c>
      <c r="F434" s="13">
        <v>0.6</v>
      </c>
      <c r="G434" s="13">
        <f t="shared" si="58"/>
        <v>7.4999999999999997E-2</v>
      </c>
      <c r="H434" s="13">
        <f t="shared" si="59"/>
        <v>4.4999999999999998E-2</v>
      </c>
      <c r="I434" s="13">
        <v>0.5</v>
      </c>
      <c r="J434" s="13">
        <f t="shared" si="60"/>
        <v>2.2499999999999999E-2</v>
      </c>
      <c r="K434" s="13"/>
      <c r="L434" s="13"/>
      <c r="M434" s="13"/>
      <c r="N434" s="13"/>
      <c r="O434" s="13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2:27" ht="15.75" customHeight="1">
      <c r="B435" s="2"/>
      <c r="C435" s="13"/>
      <c r="D435" s="13"/>
      <c r="E435" s="13" t="s">
        <v>15</v>
      </c>
      <c r="F435" s="13"/>
      <c r="G435" s="13"/>
      <c r="H435" s="13">
        <f t="shared" ref="H435:H441" si="61">A2</f>
        <v>0.1</v>
      </c>
      <c r="I435" s="13">
        <v>10</v>
      </c>
      <c r="J435" s="13">
        <f t="shared" si="60"/>
        <v>1</v>
      </c>
      <c r="K435" s="13"/>
      <c r="L435" s="13"/>
      <c r="M435" s="13"/>
      <c r="N435" s="13"/>
      <c r="O435" s="13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2:27" ht="15.75" customHeight="1">
      <c r="B436" s="2"/>
      <c r="C436" s="13"/>
      <c r="D436" s="13"/>
      <c r="E436" s="13" t="s">
        <v>15</v>
      </c>
      <c r="F436" s="13"/>
      <c r="G436" s="13"/>
      <c r="H436" s="13">
        <f t="shared" si="61"/>
        <v>0.1</v>
      </c>
      <c r="I436" s="13">
        <v>10</v>
      </c>
      <c r="J436" s="13">
        <f t="shared" si="60"/>
        <v>1</v>
      </c>
      <c r="K436" s="13"/>
      <c r="L436" s="13"/>
      <c r="M436" s="13"/>
      <c r="N436" s="13"/>
      <c r="O436" s="13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2:27" ht="15.75" customHeight="1">
      <c r="B437" s="2"/>
      <c r="C437" s="13"/>
      <c r="D437" s="13"/>
      <c r="E437" s="13" t="s">
        <v>15</v>
      </c>
      <c r="F437" s="13"/>
      <c r="G437" s="13"/>
      <c r="H437" s="13">
        <f t="shared" si="61"/>
        <v>0.1</v>
      </c>
      <c r="I437" s="13">
        <v>0.5</v>
      </c>
      <c r="J437" s="13">
        <f t="shared" si="60"/>
        <v>0.05</v>
      </c>
      <c r="K437" s="13"/>
      <c r="L437" s="13"/>
      <c r="M437" s="13"/>
      <c r="N437" s="13"/>
      <c r="O437" s="13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2:27" ht="15.75" customHeight="1">
      <c r="B438" s="2"/>
      <c r="C438" s="13"/>
      <c r="D438" s="13"/>
      <c r="E438" s="13" t="s">
        <v>15</v>
      </c>
      <c r="F438" s="13"/>
      <c r="G438" s="13"/>
      <c r="H438" s="13">
        <f t="shared" si="61"/>
        <v>0.1</v>
      </c>
      <c r="I438" s="13">
        <v>0.5</v>
      </c>
      <c r="J438" s="13">
        <f t="shared" si="60"/>
        <v>0.05</v>
      </c>
      <c r="K438" s="13"/>
      <c r="L438" s="13"/>
      <c r="M438" s="13"/>
      <c r="N438" s="13"/>
      <c r="O438" s="13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2:27" ht="15.75" customHeight="1">
      <c r="B439" s="2"/>
      <c r="C439" s="13"/>
      <c r="D439" s="13"/>
      <c r="E439" s="13" t="s">
        <v>15</v>
      </c>
      <c r="F439" s="13"/>
      <c r="G439" s="13"/>
      <c r="H439" s="13">
        <f t="shared" si="61"/>
        <v>0.1</v>
      </c>
      <c r="I439" s="13">
        <v>0.5</v>
      </c>
      <c r="J439" s="13">
        <f t="shared" si="60"/>
        <v>0.05</v>
      </c>
      <c r="K439" s="13"/>
      <c r="L439" s="13"/>
      <c r="M439" s="13"/>
      <c r="N439" s="13"/>
      <c r="O439" s="13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2:27" ht="15.75" customHeight="1">
      <c r="B440" s="2"/>
      <c r="C440" s="13"/>
      <c r="D440" s="13"/>
      <c r="E440" s="13" t="s">
        <v>15</v>
      </c>
      <c r="F440" s="13"/>
      <c r="G440" s="13"/>
      <c r="H440" s="13">
        <f t="shared" si="61"/>
        <v>0.1</v>
      </c>
      <c r="I440" s="13">
        <v>0.5</v>
      </c>
      <c r="J440" s="13">
        <f t="shared" si="60"/>
        <v>0.05</v>
      </c>
      <c r="K440" s="13"/>
      <c r="L440" s="13"/>
      <c r="M440" s="13"/>
      <c r="N440" s="13"/>
      <c r="O440" s="13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2:27" ht="15.75" customHeight="1">
      <c r="B441" s="2"/>
      <c r="C441" s="13"/>
      <c r="D441" s="13"/>
      <c r="E441" s="13" t="s">
        <v>15</v>
      </c>
      <c r="F441" s="13"/>
      <c r="G441" s="13"/>
      <c r="H441" s="13">
        <f t="shared" si="61"/>
        <v>0.1</v>
      </c>
      <c r="I441" s="13">
        <v>0.5</v>
      </c>
      <c r="J441" s="13">
        <f t="shared" si="60"/>
        <v>0.05</v>
      </c>
      <c r="K441" s="13"/>
      <c r="L441" s="13"/>
      <c r="M441" s="13"/>
      <c r="N441" s="13"/>
      <c r="O441" s="13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2:27" ht="15.75" customHeight="1">
      <c r="B442" s="2"/>
      <c r="C442" s="5"/>
      <c r="D442" s="5"/>
      <c r="E442" s="5" t="s">
        <v>14</v>
      </c>
      <c r="F442" s="5"/>
      <c r="G442" s="5"/>
      <c r="H442" s="5">
        <f>SUM(H423:H441)</f>
        <v>1.3412500000000003</v>
      </c>
      <c r="I442" s="5"/>
      <c r="J442" s="5">
        <f>SUM(J423:J441)</f>
        <v>2.8237499999999991</v>
      </c>
      <c r="K442" s="5">
        <f>J442/H442</f>
        <v>2.1053122087604836</v>
      </c>
      <c r="L442" s="5">
        <v>0.5</v>
      </c>
      <c r="M442" s="5">
        <f>L442*J442</f>
        <v>1.4118749999999995</v>
      </c>
      <c r="N442" s="5">
        <f>H442*D423</f>
        <v>268.25000000000006</v>
      </c>
      <c r="O442" s="5">
        <f>J442*D423</f>
        <v>564.74999999999977</v>
      </c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2:27" ht="15.75" customHeight="1">
      <c r="B443" s="2"/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3" t="s">
        <v>8</v>
      </c>
      <c r="K443" s="3" t="s">
        <v>9</v>
      </c>
      <c r="L443" s="3" t="s">
        <v>10</v>
      </c>
      <c r="M443" s="3" t="s">
        <v>11</v>
      </c>
      <c r="N443" s="3" t="s">
        <v>12</v>
      </c>
      <c r="O443" s="3" t="s">
        <v>13</v>
      </c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2:27" ht="15.75" customHeight="1">
      <c r="B444" s="2"/>
      <c r="C444" s="13">
        <v>15</v>
      </c>
      <c r="D444" s="13">
        <v>200</v>
      </c>
      <c r="E444" s="13">
        <v>19</v>
      </c>
      <c r="F444" s="13">
        <v>0.75</v>
      </c>
      <c r="G444" s="13">
        <f t="shared" ref="G444:G455" si="62">B2</f>
        <v>7.4999999999999997E-2</v>
      </c>
      <c r="H444" s="13">
        <f t="shared" ref="H444:H455" si="63">F444*G444</f>
        <v>5.6249999999999994E-2</v>
      </c>
      <c r="I444" s="13">
        <v>0.5</v>
      </c>
      <c r="J444" s="13">
        <f t="shared" ref="J444:J462" si="64">H444*I444</f>
        <v>2.8124999999999997E-2</v>
      </c>
      <c r="K444" s="13"/>
      <c r="L444" s="13"/>
      <c r="M444" s="13"/>
      <c r="N444" s="13"/>
      <c r="O444" s="13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2:27" ht="15.75" customHeight="1">
      <c r="B445" s="2"/>
      <c r="C445" s="13"/>
      <c r="D445" s="13"/>
      <c r="E445" s="13">
        <v>21</v>
      </c>
      <c r="F445" s="13">
        <v>0.6</v>
      </c>
      <c r="G445" s="13">
        <f t="shared" si="62"/>
        <v>7.4999999999999997E-2</v>
      </c>
      <c r="H445" s="13">
        <f t="shared" si="63"/>
        <v>4.4999999999999998E-2</v>
      </c>
      <c r="I445" s="13">
        <v>0.5</v>
      </c>
      <c r="J445" s="13">
        <f t="shared" si="64"/>
        <v>2.2499999999999999E-2</v>
      </c>
      <c r="K445" s="13"/>
      <c r="L445" s="13"/>
      <c r="M445" s="13"/>
      <c r="N445" s="13"/>
      <c r="O445" s="13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2:27" ht="15.75" customHeight="1">
      <c r="B446" s="2"/>
      <c r="C446" s="13"/>
      <c r="D446" s="13"/>
      <c r="E446" s="13">
        <v>23</v>
      </c>
      <c r="F446" s="13">
        <v>0.8</v>
      </c>
      <c r="G446" s="13">
        <f t="shared" si="62"/>
        <v>7.4999999999999997E-2</v>
      </c>
      <c r="H446" s="13">
        <f t="shared" si="63"/>
        <v>0.06</v>
      </c>
      <c r="I446" s="13">
        <v>0.5</v>
      </c>
      <c r="J446" s="13">
        <f t="shared" si="64"/>
        <v>0.03</v>
      </c>
      <c r="K446" s="13"/>
      <c r="L446" s="13"/>
      <c r="M446" s="13"/>
      <c r="N446" s="13"/>
      <c r="O446" s="13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2:27" ht="15.75" customHeight="1">
      <c r="B447" s="2"/>
      <c r="C447" s="13"/>
      <c r="D447" s="13"/>
      <c r="E447" s="13">
        <v>26</v>
      </c>
      <c r="F447" s="13">
        <v>0.8</v>
      </c>
      <c r="G447" s="13">
        <f t="shared" si="62"/>
        <v>7.4999999999999997E-2</v>
      </c>
      <c r="H447" s="13">
        <f t="shared" si="63"/>
        <v>0.06</v>
      </c>
      <c r="I447" s="13">
        <v>0.5</v>
      </c>
      <c r="J447" s="13">
        <f t="shared" si="64"/>
        <v>0.03</v>
      </c>
      <c r="K447" s="13"/>
      <c r="L447" s="13"/>
      <c r="M447" s="13"/>
      <c r="N447" s="13"/>
      <c r="O447" s="13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2:27" ht="15.75" customHeight="1">
      <c r="B448" s="2"/>
      <c r="C448" s="13"/>
      <c r="D448" s="13"/>
      <c r="E448" s="13">
        <v>28</v>
      </c>
      <c r="F448" s="13">
        <v>0.6</v>
      </c>
      <c r="G448" s="13">
        <f t="shared" si="62"/>
        <v>7.4999999999999997E-2</v>
      </c>
      <c r="H448" s="13">
        <f t="shared" si="63"/>
        <v>4.4999999999999998E-2</v>
      </c>
      <c r="I448" s="13">
        <v>0.5</v>
      </c>
      <c r="J448" s="13">
        <f t="shared" si="64"/>
        <v>2.2499999999999999E-2</v>
      </c>
      <c r="K448" s="13"/>
      <c r="L448" s="13"/>
      <c r="M448" s="13"/>
      <c r="N448" s="13"/>
      <c r="O448" s="13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2:27" ht="15.75" customHeight="1">
      <c r="B449" s="2"/>
      <c r="C449" s="13"/>
      <c r="D449" s="13"/>
      <c r="E449" s="13">
        <v>20</v>
      </c>
      <c r="F449" s="13">
        <v>0.8</v>
      </c>
      <c r="G449" s="13">
        <f t="shared" si="62"/>
        <v>7.4999999999999997E-2</v>
      </c>
      <c r="H449" s="13">
        <f t="shared" si="63"/>
        <v>0.06</v>
      </c>
      <c r="I449" s="13">
        <v>0.5</v>
      </c>
      <c r="J449" s="13">
        <f t="shared" si="64"/>
        <v>0.03</v>
      </c>
      <c r="K449" s="13"/>
      <c r="L449" s="13"/>
      <c r="M449" s="13"/>
      <c r="N449" s="13"/>
      <c r="O449" s="13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2:27" ht="15.75" customHeight="1">
      <c r="B450" s="2"/>
      <c r="C450" s="13"/>
      <c r="D450" s="13"/>
      <c r="E450" s="13">
        <v>22</v>
      </c>
      <c r="F450" s="13">
        <v>0.75</v>
      </c>
      <c r="G450" s="13">
        <f t="shared" si="62"/>
        <v>7.4999999999999997E-2</v>
      </c>
      <c r="H450" s="13">
        <f t="shared" si="63"/>
        <v>5.6249999999999994E-2</v>
      </c>
      <c r="I450" s="13">
        <v>0.5</v>
      </c>
      <c r="J450" s="13">
        <f t="shared" si="64"/>
        <v>2.8124999999999997E-2</v>
      </c>
      <c r="K450" s="13"/>
      <c r="L450" s="13"/>
      <c r="M450" s="13"/>
      <c r="N450" s="13"/>
      <c r="O450" s="13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2:27" ht="15.75" customHeight="1">
      <c r="B451" s="2"/>
      <c r="C451" s="13"/>
      <c r="D451" s="13"/>
      <c r="E451" s="13">
        <v>24</v>
      </c>
      <c r="F451" s="13">
        <v>0.75</v>
      </c>
      <c r="G451" s="13">
        <f t="shared" si="62"/>
        <v>7.4999999999999997E-2</v>
      </c>
      <c r="H451" s="13">
        <f t="shared" si="63"/>
        <v>5.6249999999999994E-2</v>
      </c>
      <c r="I451" s="13">
        <v>0.5</v>
      </c>
      <c r="J451" s="13">
        <f t="shared" si="64"/>
        <v>2.8124999999999997E-2</v>
      </c>
      <c r="K451" s="13"/>
      <c r="L451" s="13"/>
      <c r="M451" s="13"/>
      <c r="N451" s="13"/>
      <c r="O451" s="13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2:27" ht="15.75" customHeight="1">
      <c r="B452" s="2"/>
      <c r="C452" s="13"/>
      <c r="D452" s="13"/>
      <c r="E452" s="13">
        <v>25</v>
      </c>
      <c r="F452" s="13">
        <v>0.6</v>
      </c>
      <c r="G452" s="13">
        <f t="shared" si="62"/>
        <v>7.4999999999999997E-2</v>
      </c>
      <c r="H452" s="13">
        <f t="shared" si="63"/>
        <v>4.4999999999999998E-2</v>
      </c>
      <c r="I452" s="13">
        <v>0.5</v>
      </c>
      <c r="J452" s="13">
        <f t="shared" si="64"/>
        <v>2.2499999999999999E-2</v>
      </c>
      <c r="K452" s="13"/>
      <c r="L452" s="13"/>
      <c r="M452" s="13"/>
      <c r="N452" s="13"/>
      <c r="O452" s="13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2:27" ht="15.75" customHeight="1">
      <c r="B453" s="2"/>
      <c r="C453" s="13"/>
      <c r="D453" s="13"/>
      <c r="E453" s="13">
        <v>27</v>
      </c>
      <c r="F453" s="13">
        <v>0.75</v>
      </c>
      <c r="G453" s="13">
        <f t="shared" si="62"/>
        <v>7.4999999999999997E-2</v>
      </c>
      <c r="H453" s="13">
        <f t="shared" si="63"/>
        <v>5.6249999999999994E-2</v>
      </c>
      <c r="I453" s="13">
        <v>3</v>
      </c>
      <c r="J453" s="13">
        <f t="shared" si="64"/>
        <v>0.16874999999999998</v>
      </c>
      <c r="K453" s="13"/>
      <c r="L453" s="13"/>
      <c r="M453" s="13"/>
      <c r="N453" s="13"/>
      <c r="O453" s="13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2:27" ht="15.75" customHeight="1">
      <c r="B454" s="2"/>
      <c r="C454" s="13"/>
      <c r="D454" s="13"/>
      <c r="E454" s="13">
        <v>29</v>
      </c>
      <c r="F454" s="13">
        <v>0.75</v>
      </c>
      <c r="G454" s="13">
        <f t="shared" si="62"/>
        <v>7.4999999999999997E-2</v>
      </c>
      <c r="H454" s="13">
        <f t="shared" si="63"/>
        <v>5.6249999999999994E-2</v>
      </c>
      <c r="I454" s="13">
        <v>0.5</v>
      </c>
      <c r="J454" s="13">
        <f t="shared" si="64"/>
        <v>2.8124999999999997E-2</v>
      </c>
      <c r="K454" s="13"/>
      <c r="L454" s="13"/>
      <c r="M454" s="13"/>
      <c r="N454" s="13"/>
      <c r="O454" s="13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2:27" ht="15.75" customHeight="1">
      <c r="B455" s="2"/>
      <c r="C455" s="13"/>
      <c r="D455" s="13"/>
      <c r="E455" s="13">
        <v>30</v>
      </c>
      <c r="F455" s="13">
        <v>0.6</v>
      </c>
      <c r="G455" s="13">
        <f t="shared" si="62"/>
        <v>7.4999999999999997E-2</v>
      </c>
      <c r="H455" s="13">
        <f t="shared" si="63"/>
        <v>4.4999999999999998E-2</v>
      </c>
      <c r="I455" s="13">
        <v>0.5</v>
      </c>
      <c r="J455" s="13">
        <f t="shared" si="64"/>
        <v>2.2499999999999999E-2</v>
      </c>
      <c r="K455" s="13"/>
      <c r="L455" s="13"/>
      <c r="M455" s="13"/>
      <c r="N455" s="13"/>
      <c r="O455" s="13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2:27" ht="15.75" customHeight="1">
      <c r="B456" s="2"/>
      <c r="C456" s="13"/>
      <c r="D456" s="13"/>
      <c r="E456" s="13" t="s">
        <v>15</v>
      </c>
      <c r="F456" s="13"/>
      <c r="G456" s="13"/>
      <c r="H456" s="13">
        <f t="shared" ref="H456:H462" si="65">A2</f>
        <v>0.1</v>
      </c>
      <c r="I456" s="13">
        <v>10</v>
      </c>
      <c r="J456" s="13">
        <f t="shared" si="64"/>
        <v>1</v>
      </c>
      <c r="K456" s="13"/>
      <c r="L456" s="13"/>
      <c r="M456" s="13"/>
      <c r="N456" s="13"/>
      <c r="O456" s="13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2:27" ht="15.75" customHeight="1">
      <c r="B457" s="2"/>
      <c r="C457" s="13"/>
      <c r="D457" s="13"/>
      <c r="E457" s="13" t="s">
        <v>15</v>
      </c>
      <c r="F457" s="13"/>
      <c r="G457" s="13"/>
      <c r="H457" s="13">
        <f t="shared" si="65"/>
        <v>0.1</v>
      </c>
      <c r="I457" s="13">
        <v>0.5</v>
      </c>
      <c r="J457" s="13">
        <f t="shared" si="64"/>
        <v>0.05</v>
      </c>
      <c r="K457" s="13"/>
      <c r="L457" s="13"/>
      <c r="M457" s="13"/>
      <c r="N457" s="13"/>
      <c r="O457" s="13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2:27" ht="15.75" customHeight="1">
      <c r="B458" s="2"/>
      <c r="C458" s="13"/>
      <c r="D458" s="13"/>
      <c r="E458" s="13" t="s">
        <v>15</v>
      </c>
      <c r="F458" s="13"/>
      <c r="G458" s="13"/>
      <c r="H458" s="13">
        <f t="shared" si="65"/>
        <v>0.1</v>
      </c>
      <c r="I458" s="13">
        <v>0.5</v>
      </c>
      <c r="J458" s="13">
        <f t="shared" si="64"/>
        <v>0.05</v>
      </c>
      <c r="K458" s="13"/>
      <c r="L458" s="13"/>
      <c r="M458" s="13"/>
      <c r="N458" s="13"/>
      <c r="O458" s="13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2:27" ht="15.75" customHeight="1">
      <c r="B459" s="2"/>
      <c r="C459" s="13"/>
      <c r="D459" s="13"/>
      <c r="E459" s="13" t="s">
        <v>15</v>
      </c>
      <c r="F459" s="13"/>
      <c r="G459" s="13"/>
      <c r="H459" s="13">
        <f t="shared" si="65"/>
        <v>0.1</v>
      </c>
      <c r="I459" s="13">
        <v>0.5</v>
      </c>
      <c r="J459" s="13">
        <f t="shared" si="64"/>
        <v>0.05</v>
      </c>
      <c r="K459" s="13"/>
      <c r="L459" s="13"/>
      <c r="M459" s="13"/>
      <c r="N459" s="13"/>
      <c r="O459" s="13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2:27" ht="15.75" customHeight="1">
      <c r="B460" s="2"/>
      <c r="C460" s="13"/>
      <c r="D460" s="13"/>
      <c r="E460" s="13" t="s">
        <v>15</v>
      </c>
      <c r="F460" s="13"/>
      <c r="G460" s="13"/>
      <c r="H460" s="13">
        <f t="shared" si="65"/>
        <v>0.1</v>
      </c>
      <c r="I460" s="13">
        <v>0.5</v>
      </c>
      <c r="J460" s="13">
        <f t="shared" si="64"/>
        <v>0.05</v>
      </c>
      <c r="K460" s="13"/>
      <c r="L460" s="13"/>
      <c r="M460" s="13"/>
      <c r="N460" s="13"/>
      <c r="O460" s="13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2:27" ht="15.75" customHeight="1">
      <c r="B461" s="2"/>
      <c r="C461" s="13"/>
      <c r="D461" s="13"/>
      <c r="E461" s="13" t="s">
        <v>15</v>
      </c>
      <c r="F461" s="13"/>
      <c r="G461" s="13"/>
      <c r="H461" s="13">
        <f t="shared" si="65"/>
        <v>0.1</v>
      </c>
      <c r="I461" s="13">
        <v>0.5</v>
      </c>
      <c r="J461" s="13">
        <f t="shared" si="64"/>
        <v>0.05</v>
      </c>
      <c r="K461" s="13"/>
      <c r="L461" s="13"/>
      <c r="M461" s="13"/>
      <c r="N461" s="13"/>
      <c r="O461" s="13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2:27" ht="15.75" customHeight="1">
      <c r="B462" s="2"/>
      <c r="C462" s="13"/>
      <c r="D462" s="13"/>
      <c r="E462" s="13" t="s">
        <v>15</v>
      </c>
      <c r="F462" s="13"/>
      <c r="G462" s="13"/>
      <c r="H462" s="13">
        <f t="shared" si="65"/>
        <v>0.1</v>
      </c>
      <c r="I462" s="13">
        <v>0.5</v>
      </c>
      <c r="J462" s="13">
        <f t="shared" si="64"/>
        <v>0.05</v>
      </c>
      <c r="K462" s="13"/>
      <c r="L462" s="13"/>
      <c r="M462" s="13"/>
      <c r="N462" s="13"/>
      <c r="O462" s="13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2:27" ht="15.75" customHeight="1">
      <c r="B463" s="2"/>
      <c r="C463" s="5"/>
      <c r="D463" s="5"/>
      <c r="E463" s="5" t="s">
        <v>14</v>
      </c>
      <c r="F463" s="5"/>
      <c r="G463" s="5"/>
      <c r="H463" s="5">
        <f>SUM(H444:H462)</f>
        <v>1.3412500000000003</v>
      </c>
      <c r="I463" s="5"/>
      <c r="J463" s="5">
        <f>SUM(J444:J462)</f>
        <v>1.7612500000000002</v>
      </c>
      <c r="K463" s="5">
        <f>J463/H463</f>
        <v>1.3131407269338302</v>
      </c>
      <c r="L463" s="5">
        <v>0.5</v>
      </c>
      <c r="M463" s="5">
        <f>L463*J463</f>
        <v>0.8806250000000001</v>
      </c>
      <c r="N463" s="5">
        <f>H463*D444</f>
        <v>268.25000000000006</v>
      </c>
      <c r="O463" s="5">
        <f>J463*D444</f>
        <v>352.25000000000006</v>
      </c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2:27" ht="15.75" customHeight="1" thickBot="1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5" t="s">
        <v>16</v>
      </c>
      <c r="M464" s="5">
        <f>SUM(M360:M463)</f>
        <v>5.756315625</v>
      </c>
      <c r="N464" s="5">
        <f>SUM(N360:N463)</f>
        <v>1421.7250000000001</v>
      </c>
      <c r="O464" s="5">
        <f>SUM(O360:O463)</f>
        <v>2315.2374999999997</v>
      </c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2:27" ht="15.75" customHeight="1">
      <c r="B465" s="2"/>
      <c r="C465" s="6">
        <f>SUM(D360:D463)</f>
        <v>1060</v>
      </c>
      <c r="D465" s="8" t="s">
        <v>17</v>
      </c>
      <c r="E465" s="8"/>
      <c r="F465" s="8"/>
      <c r="G465" s="8"/>
      <c r="H465" s="8"/>
      <c r="I465" s="9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2:27" ht="15.75" customHeight="1">
      <c r="B466" s="2"/>
      <c r="C466" s="6">
        <f>C465*8760</f>
        <v>9285600</v>
      </c>
      <c r="D466" s="8" t="s">
        <v>18</v>
      </c>
      <c r="E466" s="8"/>
      <c r="F466" s="8"/>
      <c r="G466" s="8"/>
      <c r="H466" s="8"/>
      <c r="I466" s="9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2:27" ht="15.75" customHeight="1">
      <c r="B467" s="2"/>
      <c r="C467" s="6">
        <f>N464</f>
        <v>1421.7250000000001</v>
      </c>
      <c r="D467" s="8" t="s">
        <v>19</v>
      </c>
      <c r="E467" s="8"/>
      <c r="F467" s="8"/>
      <c r="G467" s="8"/>
      <c r="H467" s="8"/>
      <c r="I467" s="9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2:27" ht="15.75" customHeight="1">
      <c r="B468" s="2"/>
      <c r="C468" s="6">
        <f>C467/C465</f>
        <v>1.3412500000000001</v>
      </c>
      <c r="D468" s="8" t="s">
        <v>20</v>
      </c>
      <c r="E468" s="8"/>
      <c r="F468" s="8"/>
      <c r="G468" s="8"/>
      <c r="H468" s="8"/>
      <c r="I468" s="9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2:27" ht="15.75" customHeight="1">
      <c r="B469" s="2"/>
      <c r="C469" s="6">
        <f>O464/C465</f>
        <v>2.1841863207547165</v>
      </c>
      <c r="D469" s="8" t="s">
        <v>21</v>
      </c>
      <c r="E469" s="8"/>
      <c r="F469" s="8"/>
      <c r="G469" s="8"/>
      <c r="H469" s="8"/>
      <c r="I469" s="9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2:27" ht="15.75" customHeight="1">
      <c r="B470" s="2"/>
      <c r="C470" s="6">
        <f>C469/C468</f>
        <v>1.6284706958096675</v>
      </c>
      <c r="D470" s="8" t="s">
        <v>22</v>
      </c>
      <c r="E470" s="8"/>
      <c r="F470" s="8"/>
      <c r="G470" s="8"/>
      <c r="H470" s="8"/>
      <c r="I470" s="9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2:27" ht="15.75" customHeight="1">
      <c r="B471" s="2"/>
      <c r="C471" s="6">
        <f>(C466-O464)/C466</f>
        <v>0.99975066366201426</v>
      </c>
      <c r="D471" s="8" t="s">
        <v>23</v>
      </c>
      <c r="E471" s="8"/>
      <c r="F471" s="8"/>
      <c r="G471" s="8"/>
      <c r="H471" s="8"/>
      <c r="I471" s="9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2:27" ht="15.75" customHeight="1">
      <c r="B472" s="2"/>
      <c r="C472" s="6">
        <f>1-C471</f>
        <v>2.493363379857394E-4</v>
      </c>
      <c r="D472" s="8" t="s">
        <v>24</v>
      </c>
      <c r="E472" s="8"/>
      <c r="F472" s="8"/>
      <c r="G472" s="8"/>
      <c r="H472" s="8"/>
      <c r="I472" s="9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2:27" ht="15.75" customHeight="1">
      <c r="B473" s="2"/>
      <c r="C473" s="6">
        <f>M464*1000</f>
        <v>5756.3156250000002</v>
      </c>
      <c r="D473" s="8" t="s">
        <v>26</v>
      </c>
      <c r="E473" s="8"/>
      <c r="F473" s="8"/>
      <c r="G473" s="8"/>
      <c r="H473" s="8"/>
      <c r="I473" s="9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2:27" ht="15.75" customHeight="1">
      <c r="B474" s="2"/>
      <c r="C474" s="6">
        <f>C473/C465</f>
        <v>5.4304864386792451</v>
      </c>
      <c r="D474" s="11" t="s">
        <v>27</v>
      </c>
      <c r="E474" s="11"/>
      <c r="F474" s="11"/>
      <c r="G474" s="11"/>
      <c r="H474" s="11"/>
      <c r="I474" s="1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2:27" ht="15.75" customHeight="1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2:27" ht="15.75" customHeight="1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2:27" ht="46.5">
      <c r="B477" s="1"/>
      <c r="C477" s="2"/>
      <c r="D477" s="2"/>
      <c r="E477" s="2"/>
      <c r="F477" s="2"/>
      <c r="G477" s="2"/>
      <c r="H477" s="2"/>
      <c r="I477" s="1" t="s">
        <v>32</v>
      </c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2:27" ht="15.75" customHeight="1">
      <c r="B478" s="2"/>
      <c r="C478" s="3" t="s">
        <v>1</v>
      </c>
      <c r="D478" s="3" t="s">
        <v>2</v>
      </c>
      <c r="E478" s="3" t="s">
        <v>3</v>
      </c>
      <c r="F478" s="3" t="s">
        <v>4</v>
      </c>
      <c r="G478" s="3" t="s">
        <v>5</v>
      </c>
      <c r="H478" s="3" t="s">
        <v>6</v>
      </c>
      <c r="I478" s="3" t="s">
        <v>7</v>
      </c>
      <c r="J478" s="3" t="s">
        <v>8</v>
      </c>
      <c r="K478" s="3" t="s">
        <v>9</v>
      </c>
      <c r="L478" s="3" t="s">
        <v>10</v>
      </c>
      <c r="M478" s="3" t="s">
        <v>11</v>
      </c>
      <c r="N478" s="3" t="s">
        <v>12</v>
      </c>
      <c r="O478" s="3" t="s">
        <v>13</v>
      </c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2:27" ht="15.75" customHeight="1">
      <c r="B479" s="2"/>
      <c r="C479" s="4">
        <v>11</v>
      </c>
      <c r="D479" s="4">
        <v>220</v>
      </c>
      <c r="E479" s="4">
        <v>19</v>
      </c>
      <c r="F479" s="4">
        <v>0.75</v>
      </c>
      <c r="G479" s="4">
        <f t="shared" ref="G479:G484" si="66">B2</f>
        <v>7.4999999999999997E-2</v>
      </c>
      <c r="H479" s="4">
        <f t="shared" ref="H479:H490" si="67">F479*G479</f>
        <v>5.6249999999999994E-2</v>
      </c>
      <c r="I479" s="4">
        <v>0.5</v>
      </c>
      <c r="J479" s="4">
        <f t="shared" ref="J479:J497" si="68">H479*I479</f>
        <v>2.8124999999999997E-2</v>
      </c>
      <c r="K479" s="4"/>
      <c r="L479" s="4"/>
      <c r="M479" s="4"/>
      <c r="N479" s="4"/>
      <c r="O479" s="4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2:27" ht="15.75" customHeight="1">
      <c r="B480" s="2"/>
      <c r="C480" s="4"/>
      <c r="D480" s="4"/>
      <c r="E480" s="4">
        <v>21</v>
      </c>
      <c r="F480" s="4">
        <v>0.6</v>
      </c>
      <c r="G480" s="4">
        <f t="shared" si="66"/>
        <v>7.4999999999999997E-2</v>
      </c>
      <c r="H480" s="4">
        <f t="shared" si="67"/>
        <v>4.4999999999999998E-2</v>
      </c>
      <c r="I480" s="4">
        <v>0.5</v>
      </c>
      <c r="J480" s="4">
        <f t="shared" si="68"/>
        <v>2.2499999999999999E-2</v>
      </c>
      <c r="K480" s="4"/>
      <c r="L480" s="4"/>
      <c r="M480" s="4"/>
      <c r="N480" s="4"/>
      <c r="O480" s="4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2:27" ht="15.75" customHeight="1">
      <c r="B481" s="2"/>
      <c r="C481" s="4"/>
      <c r="D481" s="4"/>
      <c r="E481" s="4">
        <v>23</v>
      </c>
      <c r="F481" s="4">
        <v>0.8</v>
      </c>
      <c r="G481" s="4">
        <f t="shared" si="66"/>
        <v>7.4999999999999997E-2</v>
      </c>
      <c r="H481" s="4">
        <f t="shared" si="67"/>
        <v>0.06</v>
      </c>
      <c r="I481" s="4">
        <v>0.5</v>
      </c>
      <c r="J481" s="4">
        <f t="shared" si="68"/>
        <v>0.03</v>
      </c>
      <c r="K481" s="4"/>
      <c r="L481" s="4"/>
      <c r="M481" s="4"/>
      <c r="N481" s="4"/>
      <c r="O481" s="4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2:27" ht="15.75" customHeight="1">
      <c r="B482" s="2"/>
      <c r="C482" s="4"/>
      <c r="D482" s="4"/>
      <c r="E482" s="4">
        <v>26</v>
      </c>
      <c r="F482" s="4">
        <v>0.8</v>
      </c>
      <c r="G482" s="4">
        <f t="shared" si="66"/>
        <v>7.4999999999999997E-2</v>
      </c>
      <c r="H482" s="4">
        <f t="shared" si="67"/>
        <v>0.06</v>
      </c>
      <c r="I482" s="4">
        <v>0.5</v>
      </c>
      <c r="J482" s="4">
        <f t="shared" si="68"/>
        <v>0.03</v>
      </c>
      <c r="K482" s="4"/>
      <c r="L482" s="4"/>
      <c r="M482" s="4"/>
      <c r="N482" s="4"/>
      <c r="O482" s="4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2:27" ht="15.75" customHeight="1">
      <c r="B483" s="2"/>
      <c r="C483" s="4"/>
      <c r="D483" s="4"/>
      <c r="E483" s="4">
        <v>28</v>
      </c>
      <c r="F483" s="4">
        <v>0.6</v>
      </c>
      <c r="G483" s="4">
        <f t="shared" si="66"/>
        <v>7.4999999999999997E-2</v>
      </c>
      <c r="H483" s="4">
        <f t="shared" si="67"/>
        <v>4.4999999999999998E-2</v>
      </c>
      <c r="I483" s="4">
        <v>0.5</v>
      </c>
      <c r="J483" s="4">
        <f t="shared" si="68"/>
        <v>2.2499999999999999E-2</v>
      </c>
      <c r="K483" s="4"/>
      <c r="L483" s="4"/>
      <c r="M483" s="4"/>
      <c r="N483" s="4"/>
      <c r="O483" s="4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2:27" ht="15.75" customHeight="1">
      <c r="B484" s="2"/>
      <c r="C484" s="4"/>
      <c r="D484" s="4"/>
      <c r="E484" s="4">
        <v>20</v>
      </c>
      <c r="F484" s="4">
        <v>0.8</v>
      </c>
      <c r="G484" s="4">
        <f t="shared" si="66"/>
        <v>7.4999999999999997E-2</v>
      </c>
      <c r="H484" s="4">
        <f t="shared" si="67"/>
        <v>0.06</v>
      </c>
      <c r="I484" s="4">
        <v>3</v>
      </c>
      <c r="J484" s="4">
        <f t="shared" si="68"/>
        <v>0.18</v>
      </c>
      <c r="K484" s="4"/>
      <c r="L484" s="4"/>
      <c r="M484" s="4"/>
      <c r="N484" s="4"/>
      <c r="O484" s="4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2:27" ht="15.75" customHeight="1">
      <c r="B485" s="2"/>
      <c r="C485" s="4"/>
      <c r="D485" s="4"/>
      <c r="E485" s="4">
        <v>22</v>
      </c>
      <c r="F485" s="4">
        <v>0.75</v>
      </c>
      <c r="G485" s="4">
        <v>0</v>
      </c>
      <c r="H485" s="4">
        <f t="shared" si="67"/>
        <v>0</v>
      </c>
      <c r="I485" s="4">
        <v>0.5</v>
      </c>
      <c r="J485" s="4">
        <f t="shared" si="68"/>
        <v>0</v>
      </c>
      <c r="K485" s="4"/>
      <c r="L485" s="4"/>
      <c r="M485" s="4"/>
      <c r="N485" s="4"/>
      <c r="O485" s="4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2:27" ht="15.75" customHeight="1">
      <c r="B486" s="2"/>
      <c r="C486" s="4"/>
      <c r="D486" s="4"/>
      <c r="E486" s="4">
        <v>24</v>
      </c>
      <c r="F486" s="4">
        <v>0.75</v>
      </c>
      <c r="G486" s="4">
        <v>0</v>
      </c>
      <c r="H486" s="4">
        <f t="shared" si="67"/>
        <v>0</v>
      </c>
      <c r="I486" s="4">
        <v>0.5</v>
      </c>
      <c r="J486" s="4">
        <f t="shared" si="68"/>
        <v>0</v>
      </c>
      <c r="K486" s="4"/>
      <c r="L486" s="4"/>
      <c r="M486" s="4"/>
      <c r="N486" s="4"/>
      <c r="O486" s="4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2:27" ht="15.75" customHeight="1">
      <c r="B487" s="2"/>
      <c r="C487" s="4"/>
      <c r="D487" s="4"/>
      <c r="E487" s="4">
        <v>25</v>
      </c>
      <c r="F487" s="4">
        <v>0.6</v>
      </c>
      <c r="G487" s="4">
        <v>0</v>
      </c>
      <c r="H487" s="4">
        <f t="shared" si="67"/>
        <v>0</v>
      </c>
      <c r="I487" s="4">
        <v>0.5</v>
      </c>
      <c r="J487" s="4">
        <f t="shared" si="68"/>
        <v>0</v>
      </c>
      <c r="K487" s="4"/>
      <c r="L487" s="4"/>
      <c r="M487" s="4"/>
      <c r="N487" s="4"/>
      <c r="O487" s="4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2:27" ht="15.75" customHeight="1">
      <c r="B488" s="2"/>
      <c r="C488" s="4"/>
      <c r="D488" s="4"/>
      <c r="E488" s="4">
        <v>27</v>
      </c>
      <c r="F488" s="4">
        <v>0.75</v>
      </c>
      <c r="G488" s="4">
        <v>0</v>
      </c>
      <c r="H488" s="4">
        <f t="shared" si="67"/>
        <v>0</v>
      </c>
      <c r="I488" s="4">
        <v>0.5</v>
      </c>
      <c r="J488" s="4">
        <f t="shared" si="68"/>
        <v>0</v>
      </c>
      <c r="K488" s="4"/>
      <c r="L488" s="4"/>
      <c r="M488" s="4"/>
      <c r="N488" s="4"/>
      <c r="O488" s="4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2:27" ht="15.75" customHeight="1">
      <c r="B489" s="2"/>
      <c r="C489" s="4"/>
      <c r="D489" s="4"/>
      <c r="E489" s="4">
        <v>29</v>
      </c>
      <c r="F489" s="4">
        <v>0.75</v>
      </c>
      <c r="G489" s="4">
        <v>0</v>
      </c>
      <c r="H489" s="4">
        <f t="shared" si="67"/>
        <v>0</v>
      </c>
      <c r="I489" s="4">
        <v>0.5</v>
      </c>
      <c r="J489" s="4">
        <f t="shared" si="68"/>
        <v>0</v>
      </c>
      <c r="K489" s="4"/>
      <c r="L489" s="4"/>
      <c r="M489" s="4"/>
      <c r="N489" s="4"/>
      <c r="O489" s="4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2:27" ht="15.75" customHeight="1">
      <c r="B490" s="2"/>
      <c r="C490" s="4"/>
      <c r="D490" s="4"/>
      <c r="E490" s="4">
        <v>30</v>
      </c>
      <c r="F490" s="4">
        <v>0.6</v>
      </c>
      <c r="G490" s="4">
        <v>0</v>
      </c>
      <c r="H490" s="4">
        <f t="shared" si="67"/>
        <v>0</v>
      </c>
      <c r="I490" s="4">
        <v>0.5</v>
      </c>
      <c r="J490" s="4">
        <f t="shared" si="68"/>
        <v>0</v>
      </c>
      <c r="K490" s="4"/>
      <c r="L490" s="4"/>
      <c r="M490" s="4"/>
      <c r="N490" s="4"/>
      <c r="O490" s="4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2:27" ht="15.75" customHeight="1">
      <c r="B491" s="2"/>
      <c r="C491" s="4"/>
      <c r="D491" s="4"/>
      <c r="E491" s="4" t="s">
        <v>15</v>
      </c>
      <c r="F491" s="4"/>
      <c r="G491" s="4"/>
      <c r="H491" s="4">
        <f>A2</f>
        <v>0.1</v>
      </c>
      <c r="I491" s="4">
        <v>10</v>
      </c>
      <c r="J491" s="4">
        <f t="shared" si="68"/>
        <v>1</v>
      </c>
      <c r="K491" s="4"/>
      <c r="L491" s="4"/>
      <c r="M491" s="4"/>
      <c r="N491" s="4"/>
      <c r="O491" s="4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2:27" ht="15.75" customHeight="1">
      <c r="B492" s="2"/>
      <c r="C492" s="4"/>
      <c r="D492" s="4"/>
      <c r="E492" s="4" t="s">
        <v>15</v>
      </c>
      <c r="F492" s="4"/>
      <c r="G492" s="4"/>
      <c r="H492" s="4">
        <v>0</v>
      </c>
      <c r="I492" s="4">
        <v>0</v>
      </c>
      <c r="J492" s="4">
        <f t="shared" si="68"/>
        <v>0</v>
      </c>
      <c r="K492" s="4"/>
      <c r="L492" s="4"/>
      <c r="M492" s="4"/>
      <c r="N492" s="4"/>
      <c r="O492" s="4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2:27" ht="15.75" customHeight="1">
      <c r="B493" s="2"/>
      <c r="C493" s="4"/>
      <c r="D493" s="4"/>
      <c r="E493" s="4" t="s">
        <v>15</v>
      </c>
      <c r="F493" s="4"/>
      <c r="G493" s="4"/>
      <c r="H493" s="4">
        <v>0</v>
      </c>
      <c r="I493" s="4">
        <v>0</v>
      </c>
      <c r="J493" s="4">
        <f t="shared" si="68"/>
        <v>0</v>
      </c>
      <c r="K493" s="4"/>
      <c r="L493" s="4"/>
      <c r="M493" s="4"/>
      <c r="N493" s="4"/>
      <c r="O493" s="4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2:27" ht="15.75" customHeight="1">
      <c r="B494" s="2"/>
      <c r="C494" s="4"/>
      <c r="D494" s="4"/>
      <c r="E494" s="4" t="s">
        <v>15</v>
      </c>
      <c r="F494" s="4"/>
      <c r="G494" s="4"/>
      <c r="H494" s="4">
        <v>0</v>
      </c>
      <c r="I494" s="4">
        <v>0</v>
      </c>
      <c r="J494" s="4">
        <f t="shared" si="68"/>
        <v>0</v>
      </c>
      <c r="K494" s="4"/>
      <c r="L494" s="4"/>
      <c r="M494" s="4"/>
      <c r="N494" s="4"/>
      <c r="O494" s="4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2:27" ht="15.75" customHeight="1">
      <c r="B495" s="2"/>
      <c r="C495" s="4"/>
      <c r="D495" s="4"/>
      <c r="E495" s="4" t="s">
        <v>15</v>
      </c>
      <c r="F495" s="4"/>
      <c r="G495" s="4"/>
      <c r="H495" s="4">
        <v>0</v>
      </c>
      <c r="I495" s="4">
        <v>0</v>
      </c>
      <c r="J495" s="4">
        <f t="shared" si="68"/>
        <v>0</v>
      </c>
      <c r="K495" s="4"/>
      <c r="L495" s="4"/>
      <c r="M495" s="4"/>
      <c r="N495" s="4"/>
      <c r="O495" s="4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2:27" ht="15.75" customHeight="1">
      <c r="B496" s="2"/>
      <c r="C496" s="4"/>
      <c r="D496" s="4"/>
      <c r="E496" s="4" t="s">
        <v>15</v>
      </c>
      <c r="F496" s="4"/>
      <c r="G496" s="4"/>
      <c r="H496" s="4">
        <v>0</v>
      </c>
      <c r="I496" s="4">
        <v>0</v>
      </c>
      <c r="J496" s="4">
        <f t="shared" si="68"/>
        <v>0</v>
      </c>
      <c r="K496" s="4"/>
      <c r="L496" s="4"/>
      <c r="M496" s="4"/>
      <c r="N496" s="4"/>
      <c r="O496" s="4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2:27" ht="15.75" customHeight="1">
      <c r="B497" s="2"/>
      <c r="C497" s="4"/>
      <c r="D497" s="4"/>
      <c r="E497" s="4" t="s">
        <v>15</v>
      </c>
      <c r="F497" s="4"/>
      <c r="G497" s="4"/>
      <c r="H497" s="4">
        <v>0</v>
      </c>
      <c r="I497" s="4">
        <v>0</v>
      </c>
      <c r="J497" s="4">
        <f t="shared" si="68"/>
        <v>0</v>
      </c>
      <c r="K497" s="4"/>
      <c r="L497" s="4"/>
      <c r="M497" s="4"/>
      <c r="N497" s="4"/>
      <c r="O497" s="4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2:27" ht="15.75" customHeight="1">
      <c r="B498" s="2"/>
      <c r="C498" s="5"/>
      <c r="D498" s="5"/>
      <c r="E498" s="5" t="s">
        <v>14</v>
      </c>
      <c r="F498" s="5"/>
      <c r="G498" s="5"/>
      <c r="H498" s="5">
        <f>SUM(H479:H497)</f>
        <v>0.42625000000000002</v>
      </c>
      <c r="I498" s="5"/>
      <c r="J498" s="5">
        <f>SUM(J479:J497)</f>
        <v>1.3131249999999999</v>
      </c>
      <c r="K498" s="5">
        <f>J498/H498</f>
        <v>3.0806451612903221</v>
      </c>
      <c r="L498" s="5">
        <v>0.54500000000000004</v>
      </c>
      <c r="M498" s="5">
        <f>L498*J498</f>
        <v>0.715653125</v>
      </c>
      <c r="N498" s="5">
        <f>H498*D479</f>
        <v>93.775000000000006</v>
      </c>
      <c r="O498" s="5">
        <f>J498*D479</f>
        <v>288.88749999999999</v>
      </c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2:27" ht="15.75" customHeight="1">
      <c r="B499" s="2"/>
      <c r="C499" s="3" t="s">
        <v>1</v>
      </c>
      <c r="D499" s="3" t="s">
        <v>2</v>
      </c>
      <c r="E499" s="3" t="s">
        <v>3</v>
      </c>
      <c r="F499" s="3" t="s">
        <v>4</v>
      </c>
      <c r="G499" s="3" t="s">
        <v>5</v>
      </c>
      <c r="H499" s="3" t="s">
        <v>6</v>
      </c>
      <c r="I499" s="3" t="s">
        <v>7</v>
      </c>
      <c r="J499" s="3" t="s">
        <v>8</v>
      </c>
      <c r="K499" s="3" t="s">
        <v>9</v>
      </c>
      <c r="L499" s="3" t="s">
        <v>10</v>
      </c>
      <c r="M499" s="3" t="s">
        <v>11</v>
      </c>
      <c r="N499" s="3" t="s">
        <v>12</v>
      </c>
      <c r="O499" s="3" t="s">
        <v>13</v>
      </c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2:27" ht="15.75" customHeight="1">
      <c r="B500" s="2"/>
      <c r="C500" s="4">
        <v>12</v>
      </c>
      <c r="D500" s="4">
        <v>220</v>
      </c>
      <c r="E500" s="4">
        <v>19</v>
      </c>
      <c r="F500" s="4">
        <v>0.75</v>
      </c>
      <c r="G500" s="4">
        <f>B2</f>
        <v>7.4999999999999997E-2</v>
      </c>
      <c r="H500" s="4">
        <f t="shared" ref="H500:H511" si="69">F500*G500</f>
        <v>5.6249999999999994E-2</v>
      </c>
      <c r="I500" s="4">
        <v>0.5</v>
      </c>
      <c r="J500" s="4">
        <f t="shared" ref="J500:J518" si="70">H500*I500</f>
        <v>2.8124999999999997E-2</v>
      </c>
      <c r="K500" s="4"/>
      <c r="L500" s="4"/>
      <c r="M500" s="4"/>
      <c r="N500" s="4"/>
      <c r="O500" s="4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2:27" ht="15.75" customHeight="1">
      <c r="B501" s="2"/>
      <c r="C501" s="4"/>
      <c r="D501" s="4"/>
      <c r="E501" s="4">
        <v>21</v>
      </c>
      <c r="F501" s="4">
        <v>0.6</v>
      </c>
      <c r="G501" s="4">
        <f>B3</f>
        <v>7.4999999999999997E-2</v>
      </c>
      <c r="H501" s="4">
        <f t="shared" si="69"/>
        <v>4.4999999999999998E-2</v>
      </c>
      <c r="I501" s="4">
        <v>0.5</v>
      </c>
      <c r="J501" s="4">
        <f t="shared" si="70"/>
        <v>2.2499999999999999E-2</v>
      </c>
      <c r="K501" s="4"/>
      <c r="L501" s="4"/>
      <c r="M501" s="4"/>
      <c r="N501" s="4"/>
      <c r="O501" s="4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2:27" ht="15.75" customHeight="1">
      <c r="B502" s="2"/>
      <c r="C502" s="4"/>
      <c r="D502" s="4"/>
      <c r="E502" s="4">
        <v>23</v>
      </c>
      <c r="F502" s="4">
        <v>0.8</v>
      </c>
      <c r="G502" s="4">
        <f>B4</f>
        <v>7.4999999999999997E-2</v>
      </c>
      <c r="H502" s="4">
        <f t="shared" si="69"/>
        <v>0.06</v>
      </c>
      <c r="I502" s="4">
        <v>0.5</v>
      </c>
      <c r="J502" s="4">
        <f t="shared" si="70"/>
        <v>0.03</v>
      </c>
      <c r="K502" s="4"/>
      <c r="L502" s="4"/>
      <c r="M502" s="4"/>
      <c r="N502" s="4"/>
      <c r="O502" s="4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2:27" ht="15.75" customHeight="1">
      <c r="B503" s="2"/>
      <c r="C503" s="4"/>
      <c r="D503" s="4"/>
      <c r="E503" s="4">
        <v>26</v>
      </c>
      <c r="F503" s="4">
        <v>0.8</v>
      </c>
      <c r="G503" s="4">
        <f>B5</f>
        <v>7.4999999999999997E-2</v>
      </c>
      <c r="H503" s="4">
        <f t="shared" si="69"/>
        <v>0.06</v>
      </c>
      <c r="I503" s="4">
        <v>0.5</v>
      </c>
      <c r="J503" s="4">
        <f t="shared" si="70"/>
        <v>0.03</v>
      </c>
      <c r="K503" s="4"/>
      <c r="L503" s="4"/>
      <c r="M503" s="4"/>
      <c r="N503" s="4"/>
      <c r="O503" s="4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2:27" ht="15.75" customHeight="1">
      <c r="B504" s="2"/>
      <c r="C504" s="4"/>
      <c r="D504" s="4"/>
      <c r="E504" s="4">
        <v>28</v>
      </c>
      <c r="F504" s="4">
        <v>0.6</v>
      </c>
      <c r="G504" s="4">
        <f>B6</f>
        <v>7.4999999999999997E-2</v>
      </c>
      <c r="H504" s="4">
        <f t="shared" si="69"/>
        <v>4.4999999999999998E-2</v>
      </c>
      <c r="I504" s="4">
        <v>0.5</v>
      </c>
      <c r="J504" s="4">
        <f t="shared" si="70"/>
        <v>2.2499999999999999E-2</v>
      </c>
      <c r="K504" s="4"/>
      <c r="L504" s="4"/>
      <c r="M504" s="4"/>
      <c r="N504" s="4"/>
      <c r="O504" s="4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2:27" ht="15.75" customHeight="1">
      <c r="B505" s="2"/>
      <c r="C505" s="4"/>
      <c r="D505" s="4"/>
      <c r="E505" s="4">
        <v>20</v>
      </c>
      <c r="F505" s="4">
        <v>0.8</v>
      </c>
      <c r="G505" s="4">
        <v>0</v>
      </c>
      <c r="H505" s="4">
        <f t="shared" si="69"/>
        <v>0</v>
      </c>
      <c r="I505" s="4">
        <v>0.5</v>
      </c>
      <c r="J505" s="4">
        <f t="shared" si="70"/>
        <v>0</v>
      </c>
      <c r="K505" s="4"/>
      <c r="L505" s="4"/>
      <c r="M505" s="4"/>
      <c r="N505" s="4"/>
      <c r="O505" s="4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2:27" ht="15.75" customHeight="1">
      <c r="B506" s="2"/>
      <c r="C506" s="4"/>
      <c r="D506" s="4"/>
      <c r="E506" s="4">
        <v>22</v>
      </c>
      <c r="F506" s="4">
        <v>0.75</v>
      </c>
      <c r="G506" s="4">
        <f>B2</f>
        <v>7.4999999999999997E-2</v>
      </c>
      <c r="H506" s="4">
        <f t="shared" si="69"/>
        <v>5.6249999999999994E-2</v>
      </c>
      <c r="I506" s="4">
        <v>3</v>
      </c>
      <c r="J506" s="4">
        <f t="shared" si="70"/>
        <v>0.16874999999999998</v>
      </c>
      <c r="K506" s="4"/>
      <c r="L506" s="4"/>
      <c r="M506" s="4"/>
      <c r="N506" s="4"/>
      <c r="O506" s="4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2:27" ht="15.75" customHeight="1">
      <c r="B507" s="2"/>
      <c r="C507" s="4"/>
      <c r="D507" s="4"/>
      <c r="E507" s="4">
        <v>24</v>
      </c>
      <c r="F507" s="4">
        <v>0.75</v>
      </c>
      <c r="G507" s="4">
        <v>0</v>
      </c>
      <c r="H507" s="4">
        <f t="shared" si="69"/>
        <v>0</v>
      </c>
      <c r="I507" s="4">
        <v>0.5</v>
      </c>
      <c r="J507" s="4">
        <f t="shared" si="70"/>
        <v>0</v>
      </c>
      <c r="K507" s="4"/>
      <c r="L507" s="4"/>
      <c r="M507" s="4"/>
      <c r="N507" s="4"/>
      <c r="O507" s="4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2:27" ht="15.75" customHeight="1">
      <c r="B508" s="2"/>
      <c r="C508" s="4"/>
      <c r="D508" s="4"/>
      <c r="E508" s="4">
        <v>25</v>
      </c>
      <c r="F508" s="4">
        <v>0.6</v>
      </c>
      <c r="G508" s="4">
        <v>0</v>
      </c>
      <c r="H508" s="4">
        <f t="shared" si="69"/>
        <v>0</v>
      </c>
      <c r="I508" s="4">
        <v>0.5</v>
      </c>
      <c r="J508" s="4">
        <f t="shared" si="70"/>
        <v>0</v>
      </c>
      <c r="K508" s="4"/>
      <c r="L508" s="4"/>
      <c r="M508" s="4"/>
      <c r="N508" s="4"/>
      <c r="O508" s="4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2:27" ht="15.75" customHeight="1">
      <c r="B509" s="2"/>
      <c r="C509" s="4"/>
      <c r="D509" s="4"/>
      <c r="E509" s="4">
        <v>27</v>
      </c>
      <c r="F509" s="4">
        <v>0.75</v>
      </c>
      <c r="G509" s="4">
        <v>0</v>
      </c>
      <c r="H509" s="4">
        <f t="shared" si="69"/>
        <v>0</v>
      </c>
      <c r="I509" s="4">
        <v>0.5</v>
      </c>
      <c r="J509" s="4">
        <f t="shared" si="70"/>
        <v>0</v>
      </c>
      <c r="K509" s="4"/>
      <c r="L509" s="4"/>
      <c r="M509" s="4"/>
      <c r="N509" s="4"/>
      <c r="O509" s="4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2:27" ht="15.75" customHeight="1">
      <c r="B510" s="2"/>
      <c r="C510" s="4"/>
      <c r="D510" s="4"/>
      <c r="E510" s="4">
        <v>29</v>
      </c>
      <c r="F510" s="4">
        <v>0.75</v>
      </c>
      <c r="G510" s="4">
        <v>0</v>
      </c>
      <c r="H510" s="4">
        <f t="shared" si="69"/>
        <v>0</v>
      </c>
      <c r="I510" s="4">
        <v>0.5</v>
      </c>
      <c r="J510" s="4">
        <f t="shared" si="70"/>
        <v>0</v>
      </c>
      <c r="K510" s="4"/>
      <c r="L510" s="4"/>
      <c r="M510" s="4"/>
      <c r="N510" s="4"/>
      <c r="O510" s="4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2:27" ht="15.75" customHeight="1">
      <c r="B511" s="2"/>
      <c r="C511" s="4"/>
      <c r="D511" s="4"/>
      <c r="E511" s="4">
        <v>30</v>
      </c>
      <c r="F511" s="4">
        <v>0.6</v>
      </c>
      <c r="G511" s="4">
        <v>0</v>
      </c>
      <c r="H511" s="4">
        <f t="shared" si="69"/>
        <v>0</v>
      </c>
      <c r="I511" s="4">
        <v>0.5</v>
      </c>
      <c r="J511" s="4">
        <f t="shared" si="70"/>
        <v>0</v>
      </c>
      <c r="K511" s="4"/>
      <c r="L511" s="4"/>
      <c r="M511" s="4"/>
      <c r="N511" s="4"/>
      <c r="O511" s="4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2:27" ht="15.75" customHeight="1">
      <c r="B512" s="2"/>
      <c r="C512" s="4"/>
      <c r="D512" s="4"/>
      <c r="E512" s="4" t="s">
        <v>15</v>
      </c>
      <c r="F512" s="4"/>
      <c r="G512" s="4"/>
      <c r="H512" s="4">
        <f>A2</f>
        <v>0.1</v>
      </c>
      <c r="I512" s="4">
        <v>10</v>
      </c>
      <c r="J512" s="4">
        <f t="shared" si="70"/>
        <v>1</v>
      </c>
      <c r="K512" s="4" t="s">
        <v>25</v>
      </c>
      <c r="L512" s="4"/>
      <c r="M512" s="4"/>
      <c r="N512" s="4"/>
      <c r="O512" s="4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2:27" ht="15.75" customHeight="1">
      <c r="B513" s="2"/>
      <c r="C513" s="4"/>
      <c r="D513" s="4"/>
      <c r="E513" s="4" t="s">
        <v>15</v>
      </c>
      <c r="F513" s="4"/>
      <c r="G513" s="4"/>
      <c r="H513" s="4">
        <v>0</v>
      </c>
      <c r="I513" s="4">
        <v>0</v>
      </c>
      <c r="J513" s="4">
        <f t="shared" si="70"/>
        <v>0</v>
      </c>
      <c r="K513" s="4"/>
      <c r="L513" s="4"/>
      <c r="M513" s="4"/>
      <c r="N513" s="4"/>
      <c r="O513" s="4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2:27" ht="15.75" customHeight="1">
      <c r="B514" s="2"/>
      <c r="C514" s="4"/>
      <c r="D514" s="4"/>
      <c r="E514" s="4" t="s">
        <v>15</v>
      </c>
      <c r="F514" s="4"/>
      <c r="G514" s="4"/>
      <c r="H514" s="4">
        <v>0</v>
      </c>
      <c r="I514" s="4">
        <v>0</v>
      </c>
      <c r="J514" s="4">
        <f t="shared" si="70"/>
        <v>0</v>
      </c>
      <c r="K514" s="4"/>
      <c r="L514" s="4"/>
      <c r="M514" s="4"/>
      <c r="N514" s="4"/>
      <c r="O514" s="4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2:27" ht="15.75" customHeight="1">
      <c r="B515" s="2"/>
      <c r="C515" s="4"/>
      <c r="D515" s="4"/>
      <c r="E515" s="4" t="s">
        <v>15</v>
      </c>
      <c r="F515" s="4"/>
      <c r="G515" s="4"/>
      <c r="H515" s="4">
        <v>0</v>
      </c>
      <c r="I515" s="4">
        <v>0</v>
      </c>
      <c r="J515" s="4">
        <f t="shared" si="70"/>
        <v>0</v>
      </c>
      <c r="K515" s="4"/>
      <c r="L515" s="4"/>
      <c r="M515" s="4"/>
      <c r="N515" s="4"/>
      <c r="O515" s="4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2:27" ht="15.75" customHeight="1">
      <c r="B516" s="2"/>
      <c r="C516" s="4"/>
      <c r="D516" s="4"/>
      <c r="E516" s="4" t="s">
        <v>15</v>
      </c>
      <c r="F516" s="4"/>
      <c r="G516" s="4"/>
      <c r="H516" s="4">
        <v>0</v>
      </c>
      <c r="I516" s="4">
        <v>0</v>
      </c>
      <c r="J516" s="4">
        <f t="shared" si="70"/>
        <v>0</v>
      </c>
      <c r="K516" s="4"/>
      <c r="L516" s="4"/>
      <c r="M516" s="4"/>
      <c r="N516" s="4"/>
      <c r="O516" s="4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2:27" ht="15.75" customHeight="1">
      <c r="B517" s="2"/>
      <c r="C517" s="4"/>
      <c r="D517" s="4"/>
      <c r="E517" s="4" t="s">
        <v>15</v>
      </c>
      <c r="F517" s="4"/>
      <c r="G517" s="4"/>
      <c r="H517" s="4">
        <v>0</v>
      </c>
      <c r="I517" s="4">
        <v>0</v>
      </c>
      <c r="J517" s="4">
        <f t="shared" si="70"/>
        <v>0</v>
      </c>
      <c r="K517" s="4"/>
      <c r="L517" s="4"/>
      <c r="M517" s="4"/>
      <c r="N517" s="4"/>
      <c r="O517" s="4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2:27" ht="15.75" customHeight="1">
      <c r="B518" s="2"/>
      <c r="C518" s="4"/>
      <c r="D518" s="4"/>
      <c r="E518" s="4" t="s">
        <v>15</v>
      </c>
      <c r="F518" s="4"/>
      <c r="G518" s="4"/>
      <c r="H518" s="4">
        <v>0</v>
      </c>
      <c r="I518" s="4">
        <v>0</v>
      </c>
      <c r="J518" s="4">
        <f t="shared" si="70"/>
        <v>0</v>
      </c>
      <c r="K518" s="4"/>
      <c r="L518" s="4"/>
      <c r="M518" s="4"/>
      <c r="N518" s="4"/>
      <c r="O518" s="4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2:27" ht="15.75" customHeight="1">
      <c r="B519" s="2"/>
      <c r="C519" s="5"/>
      <c r="D519" s="5"/>
      <c r="E519" s="5" t="s">
        <v>14</v>
      </c>
      <c r="F519" s="5"/>
      <c r="G519" s="5"/>
      <c r="H519" s="5">
        <f>SUM(H500:H518)</f>
        <v>0.42249999999999999</v>
      </c>
      <c r="I519" s="5"/>
      <c r="J519" s="5">
        <f>SUM(J500:J518)</f>
        <v>1.3018749999999999</v>
      </c>
      <c r="K519" s="5">
        <f>J519/H519</f>
        <v>3.081360946745562</v>
      </c>
      <c r="L519" s="5">
        <v>0.54500000000000004</v>
      </c>
      <c r="M519" s="5">
        <f>L519*J519</f>
        <v>0.70952187499999997</v>
      </c>
      <c r="N519" s="5">
        <f>H519*D500</f>
        <v>92.95</v>
      </c>
      <c r="O519" s="5">
        <f>J519*D500</f>
        <v>286.41249999999997</v>
      </c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2:27" ht="15.75" customHeight="1">
      <c r="B520" s="2"/>
      <c r="C520" s="3" t="s">
        <v>1</v>
      </c>
      <c r="D520" s="3" t="s">
        <v>2</v>
      </c>
      <c r="E520" s="3" t="s">
        <v>3</v>
      </c>
      <c r="F520" s="3" t="s">
        <v>4</v>
      </c>
      <c r="G520" s="3" t="s">
        <v>5</v>
      </c>
      <c r="H520" s="3" t="s">
        <v>6</v>
      </c>
      <c r="I520" s="3" t="s">
        <v>7</v>
      </c>
      <c r="J520" s="3" t="s">
        <v>8</v>
      </c>
      <c r="K520" s="3" t="s">
        <v>9</v>
      </c>
      <c r="L520" s="3" t="s">
        <v>10</v>
      </c>
      <c r="M520" s="3" t="s">
        <v>11</v>
      </c>
      <c r="N520" s="3" t="s">
        <v>12</v>
      </c>
      <c r="O520" s="3" t="s">
        <v>13</v>
      </c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2:27" ht="15.75" customHeight="1">
      <c r="B521" s="2"/>
      <c r="C521" s="4">
        <v>13</v>
      </c>
      <c r="D521" s="4">
        <v>220</v>
      </c>
      <c r="E521" s="4">
        <v>19</v>
      </c>
      <c r="F521" s="4">
        <v>0.75</v>
      </c>
      <c r="G521" s="4">
        <f>B2</f>
        <v>7.4999999999999997E-2</v>
      </c>
      <c r="H521" s="4">
        <f t="shared" ref="H521:H532" si="71">F521*G521</f>
        <v>5.6249999999999994E-2</v>
      </c>
      <c r="I521" s="4">
        <v>0.5</v>
      </c>
      <c r="J521" s="4">
        <f t="shared" ref="J521:J539" si="72">H521*I521</f>
        <v>2.8124999999999997E-2</v>
      </c>
      <c r="K521" s="4"/>
      <c r="L521" s="4"/>
      <c r="M521" s="4"/>
      <c r="N521" s="4"/>
      <c r="O521" s="4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2:27" ht="15.75" customHeight="1">
      <c r="B522" s="2"/>
      <c r="C522" s="4"/>
      <c r="D522" s="4"/>
      <c r="E522" s="4">
        <v>21</v>
      </c>
      <c r="F522" s="4">
        <v>0.6</v>
      </c>
      <c r="G522" s="4">
        <f>B3</f>
        <v>7.4999999999999997E-2</v>
      </c>
      <c r="H522" s="4">
        <f t="shared" si="71"/>
        <v>4.4999999999999998E-2</v>
      </c>
      <c r="I522" s="4">
        <v>0.5</v>
      </c>
      <c r="J522" s="4">
        <f t="shared" si="72"/>
        <v>2.2499999999999999E-2</v>
      </c>
      <c r="K522" s="4"/>
      <c r="L522" s="4"/>
      <c r="M522" s="4"/>
      <c r="N522" s="4"/>
      <c r="O522" s="4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2:27" ht="15.75" customHeight="1">
      <c r="B523" s="2"/>
      <c r="C523" s="4"/>
      <c r="D523" s="4"/>
      <c r="E523" s="4">
        <v>23</v>
      </c>
      <c r="F523" s="4">
        <v>0.8</v>
      </c>
      <c r="G523" s="4">
        <f>B4</f>
        <v>7.4999999999999997E-2</v>
      </c>
      <c r="H523" s="4">
        <f t="shared" si="71"/>
        <v>0.06</v>
      </c>
      <c r="I523" s="4">
        <v>0.5</v>
      </c>
      <c r="J523" s="4">
        <f t="shared" si="72"/>
        <v>0.03</v>
      </c>
      <c r="K523" s="4"/>
      <c r="L523" s="4"/>
      <c r="M523" s="4"/>
      <c r="N523" s="4"/>
      <c r="O523" s="4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2:27" ht="15.75" customHeight="1">
      <c r="B524" s="2"/>
      <c r="C524" s="4"/>
      <c r="D524" s="4"/>
      <c r="E524" s="4">
        <v>26</v>
      </c>
      <c r="F524" s="4">
        <v>0.8</v>
      </c>
      <c r="G524" s="4">
        <f>B5</f>
        <v>7.4999999999999997E-2</v>
      </c>
      <c r="H524" s="4">
        <f t="shared" si="71"/>
        <v>0.06</v>
      </c>
      <c r="I524" s="4">
        <v>0.5</v>
      </c>
      <c r="J524" s="4">
        <f t="shared" si="72"/>
        <v>0.03</v>
      </c>
      <c r="K524" s="4"/>
      <c r="L524" s="4"/>
      <c r="M524" s="4"/>
      <c r="N524" s="4"/>
      <c r="O524" s="4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2:27" ht="15.75" customHeight="1">
      <c r="B525" s="2"/>
      <c r="C525" s="4"/>
      <c r="D525" s="4"/>
      <c r="E525" s="4">
        <v>28</v>
      </c>
      <c r="F525" s="4">
        <v>0.6</v>
      </c>
      <c r="G525" s="4">
        <f>B6</f>
        <v>7.4999999999999997E-2</v>
      </c>
      <c r="H525" s="4">
        <f t="shared" si="71"/>
        <v>4.4999999999999998E-2</v>
      </c>
      <c r="I525" s="4">
        <v>0.5</v>
      </c>
      <c r="J525" s="4">
        <f t="shared" si="72"/>
        <v>2.2499999999999999E-2</v>
      </c>
      <c r="K525" s="4"/>
      <c r="L525" s="4"/>
      <c r="M525" s="4"/>
      <c r="N525" s="4"/>
      <c r="O525" s="4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2:27" ht="15.75" customHeight="1">
      <c r="B526" s="2"/>
      <c r="C526" s="4"/>
      <c r="D526" s="4"/>
      <c r="E526" s="4">
        <v>20</v>
      </c>
      <c r="F526" s="4">
        <v>0.8</v>
      </c>
      <c r="G526" s="4">
        <v>0</v>
      </c>
      <c r="H526" s="4">
        <f t="shared" si="71"/>
        <v>0</v>
      </c>
      <c r="I526" s="4">
        <v>0.5</v>
      </c>
      <c r="J526" s="4">
        <f t="shared" si="72"/>
        <v>0</v>
      </c>
      <c r="K526" s="4"/>
      <c r="L526" s="4"/>
      <c r="M526" s="4"/>
      <c r="N526" s="4"/>
      <c r="O526" s="4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2:27" ht="15.75" customHeight="1">
      <c r="B527" s="2"/>
      <c r="C527" s="4"/>
      <c r="D527" s="4"/>
      <c r="E527" s="4">
        <v>22</v>
      </c>
      <c r="F527" s="4">
        <v>0.75</v>
      </c>
      <c r="G527" s="4">
        <v>0</v>
      </c>
      <c r="H527" s="4">
        <f t="shared" si="71"/>
        <v>0</v>
      </c>
      <c r="I527" s="4">
        <v>0.5</v>
      </c>
      <c r="J527" s="4">
        <f t="shared" si="72"/>
        <v>0</v>
      </c>
      <c r="K527" s="4"/>
      <c r="L527" s="4"/>
      <c r="M527" s="4"/>
      <c r="N527" s="4"/>
      <c r="O527" s="4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2:27" ht="15.75" customHeight="1">
      <c r="B528" s="2"/>
      <c r="C528" s="4"/>
      <c r="D528" s="4"/>
      <c r="E528" s="4">
        <v>24</v>
      </c>
      <c r="F528" s="4">
        <v>0.75</v>
      </c>
      <c r="G528" s="4">
        <f>B2</f>
        <v>7.4999999999999997E-2</v>
      </c>
      <c r="H528" s="4">
        <f t="shared" si="71"/>
        <v>5.6249999999999994E-2</v>
      </c>
      <c r="I528" s="4">
        <v>3</v>
      </c>
      <c r="J528" s="4">
        <f t="shared" si="72"/>
        <v>0.16874999999999998</v>
      </c>
      <c r="K528" s="4"/>
      <c r="L528" s="4"/>
      <c r="M528" s="4"/>
      <c r="N528" s="4"/>
      <c r="O528" s="4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2:27" ht="15.75" customHeight="1">
      <c r="B529" s="2"/>
      <c r="C529" s="4"/>
      <c r="D529" s="4"/>
      <c r="E529" s="4">
        <v>25</v>
      </c>
      <c r="F529" s="4">
        <v>0.6</v>
      </c>
      <c r="G529" s="4">
        <v>0</v>
      </c>
      <c r="H529" s="4">
        <f t="shared" si="71"/>
        <v>0</v>
      </c>
      <c r="I529" s="4">
        <v>0.1</v>
      </c>
      <c r="J529" s="4">
        <f t="shared" si="72"/>
        <v>0</v>
      </c>
      <c r="K529" s="4"/>
      <c r="L529" s="4"/>
      <c r="M529" s="4"/>
      <c r="N529" s="4"/>
      <c r="O529" s="4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2:27" ht="15.75" customHeight="1">
      <c r="B530" s="2"/>
      <c r="C530" s="4"/>
      <c r="D530" s="4"/>
      <c r="E530" s="4">
        <v>27</v>
      </c>
      <c r="F530" s="4">
        <v>0.75</v>
      </c>
      <c r="G530" s="4">
        <v>0</v>
      </c>
      <c r="H530" s="4">
        <f t="shared" si="71"/>
        <v>0</v>
      </c>
      <c r="I530" s="4">
        <v>0.1</v>
      </c>
      <c r="J530" s="4">
        <f t="shared" si="72"/>
        <v>0</v>
      </c>
      <c r="K530" s="4"/>
      <c r="L530" s="4"/>
      <c r="M530" s="4"/>
      <c r="N530" s="4"/>
      <c r="O530" s="4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2:27" ht="15.75" customHeight="1">
      <c r="B531" s="2"/>
      <c r="C531" s="4"/>
      <c r="D531" s="4"/>
      <c r="E531" s="4">
        <v>29</v>
      </c>
      <c r="F531" s="4">
        <v>0.75</v>
      </c>
      <c r="G531" s="4">
        <v>0</v>
      </c>
      <c r="H531" s="4">
        <f t="shared" si="71"/>
        <v>0</v>
      </c>
      <c r="I531" s="4">
        <v>0.1</v>
      </c>
      <c r="J531" s="4">
        <f t="shared" si="72"/>
        <v>0</v>
      </c>
      <c r="K531" s="4"/>
      <c r="L531" s="4"/>
      <c r="M531" s="4"/>
      <c r="N531" s="4"/>
      <c r="O531" s="4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2:27" ht="15.75" customHeight="1">
      <c r="B532" s="2"/>
      <c r="C532" s="4"/>
      <c r="D532" s="4"/>
      <c r="E532" s="4">
        <v>30</v>
      </c>
      <c r="F532" s="4">
        <v>0.6</v>
      </c>
      <c r="G532" s="4">
        <v>0</v>
      </c>
      <c r="H532" s="4">
        <f t="shared" si="71"/>
        <v>0</v>
      </c>
      <c r="I532" s="4">
        <v>0.1</v>
      </c>
      <c r="J532" s="4">
        <f t="shared" si="72"/>
        <v>0</v>
      </c>
      <c r="K532" s="4"/>
      <c r="L532" s="4"/>
      <c r="M532" s="4"/>
      <c r="N532" s="4"/>
      <c r="O532" s="4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2:27" ht="15.75" customHeight="1">
      <c r="B533" s="2"/>
      <c r="C533" s="4"/>
      <c r="D533" s="4"/>
      <c r="E533" s="4" t="s">
        <v>15</v>
      </c>
      <c r="F533" s="4"/>
      <c r="G533" s="4"/>
      <c r="H533" s="4">
        <f>A2</f>
        <v>0.1</v>
      </c>
      <c r="I533" s="4">
        <v>10</v>
      </c>
      <c r="J533" s="4">
        <f t="shared" si="72"/>
        <v>1</v>
      </c>
      <c r="K533" s="4"/>
      <c r="L533" s="4"/>
      <c r="M533" s="4"/>
      <c r="N533" s="4"/>
      <c r="O533" s="4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2:27" ht="15.75" customHeight="1">
      <c r="B534" s="2"/>
      <c r="C534" s="4"/>
      <c r="D534" s="4"/>
      <c r="E534" s="4" t="s">
        <v>15</v>
      </c>
      <c r="F534" s="4"/>
      <c r="G534" s="4"/>
      <c r="H534" s="4">
        <v>0</v>
      </c>
      <c r="I534" s="4">
        <v>0</v>
      </c>
      <c r="J534" s="4">
        <f t="shared" si="72"/>
        <v>0</v>
      </c>
      <c r="K534" s="4"/>
      <c r="L534" s="4"/>
      <c r="M534" s="4"/>
      <c r="N534" s="4"/>
      <c r="O534" s="4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2:27" ht="15.75" customHeight="1">
      <c r="B535" s="2"/>
      <c r="C535" s="4"/>
      <c r="D535" s="4"/>
      <c r="E535" s="4" t="s">
        <v>15</v>
      </c>
      <c r="F535" s="4"/>
      <c r="G535" s="4"/>
      <c r="H535" s="4">
        <v>0</v>
      </c>
      <c r="I535" s="4">
        <v>0</v>
      </c>
      <c r="J535" s="4">
        <f t="shared" si="72"/>
        <v>0</v>
      </c>
      <c r="K535" s="4"/>
      <c r="L535" s="4"/>
      <c r="M535" s="4"/>
      <c r="N535" s="4"/>
      <c r="O535" s="4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2:27" ht="15.75" customHeight="1">
      <c r="B536" s="2"/>
      <c r="C536" s="4"/>
      <c r="D536" s="4"/>
      <c r="E536" s="4" t="s">
        <v>15</v>
      </c>
      <c r="F536" s="4"/>
      <c r="G536" s="4"/>
      <c r="H536" s="4">
        <v>0</v>
      </c>
      <c r="I536" s="4">
        <v>0</v>
      </c>
      <c r="J536" s="4">
        <f t="shared" si="72"/>
        <v>0</v>
      </c>
      <c r="K536" s="4"/>
      <c r="L536" s="4"/>
      <c r="M536" s="4"/>
      <c r="N536" s="4"/>
      <c r="O536" s="4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2:27" ht="15.75" customHeight="1">
      <c r="B537" s="2"/>
      <c r="C537" s="4"/>
      <c r="D537" s="4"/>
      <c r="E537" s="4" t="s">
        <v>15</v>
      </c>
      <c r="F537" s="4"/>
      <c r="G537" s="4"/>
      <c r="H537" s="4">
        <v>0</v>
      </c>
      <c r="I537" s="4">
        <v>0</v>
      </c>
      <c r="J537" s="4">
        <f t="shared" si="72"/>
        <v>0</v>
      </c>
      <c r="K537" s="4"/>
      <c r="L537" s="4"/>
      <c r="M537" s="4"/>
      <c r="N537" s="4"/>
      <c r="O537" s="4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2:27" ht="15.75" customHeight="1">
      <c r="B538" s="2"/>
      <c r="C538" s="4"/>
      <c r="D538" s="4"/>
      <c r="E538" s="4" t="s">
        <v>15</v>
      </c>
      <c r="F538" s="4"/>
      <c r="G538" s="4"/>
      <c r="H538" s="4">
        <v>0</v>
      </c>
      <c r="I538" s="4">
        <v>0</v>
      </c>
      <c r="J538" s="4">
        <f t="shared" si="72"/>
        <v>0</v>
      </c>
      <c r="K538" s="4"/>
      <c r="L538" s="4"/>
      <c r="M538" s="4"/>
      <c r="N538" s="4"/>
      <c r="O538" s="4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2:27" ht="15.75" customHeight="1">
      <c r="B539" s="2"/>
      <c r="C539" s="4"/>
      <c r="D539" s="4"/>
      <c r="E539" s="4" t="s">
        <v>15</v>
      </c>
      <c r="F539" s="4"/>
      <c r="G539" s="4"/>
      <c r="H539" s="4">
        <v>0</v>
      </c>
      <c r="I539" s="4">
        <v>0</v>
      </c>
      <c r="J539" s="4">
        <f t="shared" si="72"/>
        <v>0</v>
      </c>
      <c r="K539" s="4"/>
      <c r="L539" s="4"/>
      <c r="M539" s="4"/>
      <c r="N539" s="4"/>
      <c r="O539" s="4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2:27" ht="15.75" customHeight="1">
      <c r="B540" s="2"/>
      <c r="C540" s="5"/>
      <c r="D540" s="5"/>
      <c r="E540" s="5" t="s">
        <v>14</v>
      </c>
      <c r="F540" s="5"/>
      <c r="G540" s="5"/>
      <c r="H540" s="5">
        <f>SUM(H521:H539)</f>
        <v>0.42249999999999999</v>
      </c>
      <c r="I540" s="5"/>
      <c r="J540" s="5">
        <f>SUM(J521:J539)</f>
        <v>1.3018749999999999</v>
      </c>
      <c r="K540" s="5">
        <f>J540/H540</f>
        <v>3.081360946745562</v>
      </c>
      <c r="L540" s="5">
        <v>0.54500000000000004</v>
      </c>
      <c r="M540" s="5">
        <f>L540*J540</f>
        <v>0.70952187499999997</v>
      </c>
      <c r="N540" s="5">
        <f>H540*D521</f>
        <v>92.95</v>
      </c>
      <c r="O540" s="5">
        <f>J540*D521</f>
        <v>286.41249999999997</v>
      </c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2:27" ht="15.75" customHeight="1">
      <c r="B541" s="2"/>
      <c r="C541" s="3" t="s">
        <v>1</v>
      </c>
      <c r="D541" s="3" t="s">
        <v>2</v>
      </c>
      <c r="E541" s="3" t="s">
        <v>3</v>
      </c>
      <c r="F541" s="3" t="s">
        <v>4</v>
      </c>
      <c r="G541" s="3" t="s">
        <v>5</v>
      </c>
      <c r="H541" s="3" t="s">
        <v>6</v>
      </c>
      <c r="I541" s="3" t="s">
        <v>7</v>
      </c>
      <c r="J541" s="3" t="s">
        <v>8</v>
      </c>
      <c r="K541" s="3" t="s">
        <v>9</v>
      </c>
      <c r="L541" s="3" t="s">
        <v>10</v>
      </c>
      <c r="M541" s="3" t="s">
        <v>11</v>
      </c>
      <c r="N541" s="3" t="s">
        <v>12</v>
      </c>
      <c r="O541" s="3" t="s">
        <v>13</v>
      </c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2:27" ht="15.75" customHeight="1">
      <c r="B542" s="2"/>
      <c r="C542" s="4">
        <v>14</v>
      </c>
      <c r="D542" s="4">
        <v>200</v>
      </c>
      <c r="E542" s="4">
        <v>19</v>
      </c>
      <c r="F542" s="4">
        <v>0.75</v>
      </c>
      <c r="G542" s="4">
        <f>B2</f>
        <v>7.4999999999999997E-2</v>
      </c>
      <c r="H542" s="4">
        <f t="shared" ref="H542:H553" si="73">F542*G542</f>
        <v>5.6249999999999994E-2</v>
      </c>
      <c r="I542" s="4">
        <v>0.5</v>
      </c>
      <c r="J542" s="4">
        <f t="shared" ref="J542:J560" si="74">H542*I542</f>
        <v>2.8124999999999997E-2</v>
      </c>
      <c r="K542" s="4"/>
      <c r="L542" s="4"/>
      <c r="M542" s="4"/>
      <c r="N542" s="4"/>
      <c r="O542" s="4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2:27" ht="15.75" customHeight="1">
      <c r="B543" s="2"/>
      <c r="C543" s="4"/>
      <c r="D543" s="4"/>
      <c r="E543" s="4">
        <v>21</v>
      </c>
      <c r="F543" s="4">
        <v>0.6</v>
      </c>
      <c r="G543" s="4">
        <f>B3</f>
        <v>7.4999999999999997E-2</v>
      </c>
      <c r="H543" s="4">
        <f t="shared" si="73"/>
        <v>4.4999999999999998E-2</v>
      </c>
      <c r="I543" s="4">
        <v>0.5</v>
      </c>
      <c r="J543" s="4">
        <f t="shared" si="74"/>
        <v>2.2499999999999999E-2</v>
      </c>
      <c r="K543" s="4"/>
      <c r="L543" s="4"/>
      <c r="M543" s="4"/>
      <c r="N543" s="4"/>
      <c r="O543" s="4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2:27" ht="15.75" customHeight="1">
      <c r="B544" s="2"/>
      <c r="C544" s="4"/>
      <c r="D544" s="4"/>
      <c r="E544" s="4">
        <v>23</v>
      </c>
      <c r="F544" s="4">
        <v>0.8</v>
      </c>
      <c r="G544" s="4">
        <f>B4</f>
        <v>7.4999999999999997E-2</v>
      </c>
      <c r="H544" s="4">
        <f t="shared" si="73"/>
        <v>0.06</v>
      </c>
      <c r="I544" s="4">
        <v>0.5</v>
      </c>
      <c r="J544" s="4">
        <f t="shared" si="74"/>
        <v>0.03</v>
      </c>
      <c r="K544" s="4"/>
      <c r="L544" s="4"/>
      <c r="M544" s="4"/>
      <c r="N544" s="4"/>
      <c r="O544" s="4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2:27" ht="15.75" customHeight="1">
      <c r="B545" s="2"/>
      <c r="C545" s="4"/>
      <c r="D545" s="4"/>
      <c r="E545" s="4">
        <v>26</v>
      </c>
      <c r="F545" s="4">
        <v>0.8</v>
      </c>
      <c r="G545" s="4">
        <f>B5</f>
        <v>7.4999999999999997E-2</v>
      </c>
      <c r="H545" s="4">
        <f t="shared" si="73"/>
        <v>0.06</v>
      </c>
      <c r="I545" s="4">
        <v>0.5</v>
      </c>
      <c r="J545" s="4">
        <f t="shared" si="74"/>
        <v>0.03</v>
      </c>
      <c r="K545" s="4"/>
      <c r="L545" s="4"/>
      <c r="M545" s="4"/>
      <c r="N545" s="4"/>
      <c r="O545" s="4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2:27" ht="15.75" customHeight="1">
      <c r="B546" s="2"/>
      <c r="C546" s="4"/>
      <c r="D546" s="4"/>
      <c r="E546" s="4">
        <v>28</v>
      </c>
      <c r="F546" s="4">
        <v>0.6</v>
      </c>
      <c r="G546" s="4">
        <f>B6</f>
        <v>7.4999999999999997E-2</v>
      </c>
      <c r="H546" s="4">
        <f t="shared" si="73"/>
        <v>4.4999999999999998E-2</v>
      </c>
      <c r="I546" s="4">
        <v>0.5</v>
      </c>
      <c r="J546" s="4">
        <f t="shared" si="74"/>
        <v>2.2499999999999999E-2</v>
      </c>
      <c r="K546" s="4"/>
      <c r="L546" s="4"/>
      <c r="M546" s="4"/>
      <c r="N546" s="4"/>
      <c r="O546" s="4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2:27" ht="15.75" customHeight="1">
      <c r="B547" s="2"/>
      <c r="C547" s="4"/>
      <c r="D547" s="4"/>
      <c r="E547" s="4">
        <v>20</v>
      </c>
      <c r="F547" s="4">
        <v>0.8</v>
      </c>
      <c r="G547" s="4">
        <v>0</v>
      </c>
      <c r="H547" s="4">
        <f t="shared" si="73"/>
        <v>0</v>
      </c>
      <c r="I547" s="4">
        <v>0.5</v>
      </c>
      <c r="J547" s="4">
        <f t="shared" si="74"/>
        <v>0</v>
      </c>
      <c r="K547" s="4"/>
      <c r="L547" s="4"/>
      <c r="M547" s="4"/>
      <c r="N547" s="4"/>
      <c r="O547" s="4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2:27" ht="15.75" customHeight="1">
      <c r="B548" s="2"/>
      <c r="C548" s="4"/>
      <c r="D548" s="4"/>
      <c r="E548" s="4">
        <v>22</v>
      </c>
      <c r="F548" s="4">
        <v>0.75</v>
      </c>
      <c r="G548" s="4">
        <v>0</v>
      </c>
      <c r="H548" s="4">
        <f t="shared" si="73"/>
        <v>0</v>
      </c>
      <c r="I548" s="4">
        <v>0.5</v>
      </c>
      <c r="J548" s="4">
        <f t="shared" si="74"/>
        <v>0</v>
      </c>
      <c r="K548" s="4"/>
      <c r="L548" s="4"/>
      <c r="M548" s="4"/>
      <c r="N548" s="4"/>
      <c r="O548" s="4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2:27" ht="15.75" customHeight="1">
      <c r="B549" s="2"/>
      <c r="C549" s="4"/>
      <c r="D549" s="4"/>
      <c r="E549" s="4">
        <v>24</v>
      </c>
      <c r="F549" s="4">
        <v>0.75</v>
      </c>
      <c r="G549" s="4">
        <v>0</v>
      </c>
      <c r="H549" s="4">
        <f t="shared" si="73"/>
        <v>0</v>
      </c>
      <c r="I549" s="4">
        <v>0.5</v>
      </c>
      <c r="J549" s="4">
        <f t="shared" si="74"/>
        <v>0</v>
      </c>
      <c r="K549" s="4"/>
      <c r="L549" s="4"/>
      <c r="M549" s="4"/>
      <c r="N549" s="4"/>
      <c r="O549" s="4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2:27" ht="15.75" customHeight="1">
      <c r="B550" s="2"/>
      <c r="C550" s="4"/>
      <c r="D550" s="4"/>
      <c r="E550" s="4">
        <v>25</v>
      </c>
      <c r="F550" s="4">
        <v>0.6</v>
      </c>
      <c r="G550" s="4">
        <f>B2</f>
        <v>7.4999999999999997E-2</v>
      </c>
      <c r="H550" s="4">
        <f t="shared" si="73"/>
        <v>4.4999999999999998E-2</v>
      </c>
      <c r="I550" s="4">
        <v>3</v>
      </c>
      <c r="J550" s="4">
        <f t="shared" si="74"/>
        <v>0.13500000000000001</v>
      </c>
      <c r="K550" s="4"/>
      <c r="L550" s="4"/>
      <c r="M550" s="4"/>
      <c r="N550" s="4"/>
      <c r="O550" s="4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2:27" ht="15.75" customHeight="1">
      <c r="B551" s="2"/>
      <c r="C551" s="4"/>
      <c r="D551" s="4"/>
      <c r="E551" s="4">
        <v>27</v>
      </c>
      <c r="F551" s="4">
        <v>0.75</v>
      </c>
      <c r="G551" s="4">
        <f>B3</f>
        <v>7.4999999999999997E-2</v>
      </c>
      <c r="H551" s="4">
        <f t="shared" si="73"/>
        <v>5.6249999999999994E-2</v>
      </c>
      <c r="I551" s="4">
        <v>0</v>
      </c>
      <c r="J551" s="4">
        <f t="shared" si="74"/>
        <v>0</v>
      </c>
      <c r="K551" s="4"/>
      <c r="L551" s="4"/>
      <c r="M551" s="4"/>
      <c r="N551" s="4"/>
      <c r="O551" s="4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2:27" ht="15.75" customHeight="1">
      <c r="B552" s="2"/>
      <c r="C552" s="4"/>
      <c r="D552" s="4"/>
      <c r="E552" s="4">
        <v>29</v>
      </c>
      <c r="F552" s="4">
        <v>0.75</v>
      </c>
      <c r="G552" s="4">
        <v>0</v>
      </c>
      <c r="H552" s="4">
        <f t="shared" si="73"/>
        <v>0</v>
      </c>
      <c r="I552" s="4">
        <v>0.5</v>
      </c>
      <c r="J552" s="4">
        <f t="shared" si="74"/>
        <v>0</v>
      </c>
      <c r="K552" s="4"/>
      <c r="L552" s="4"/>
      <c r="M552" s="4"/>
      <c r="N552" s="4"/>
      <c r="O552" s="4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2:27" ht="15.75" customHeight="1">
      <c r="B553" s="2"/>
      <c r="C553" s="4"/>
      <c r="D553" s="4"/>
      <c r="E553" s="4">
        <v>30</v>
      </c>
      <c r="F553" s="4">
        <v>0.6</v>
      </c>
      <c r="G553" s="4">
        <v>0</v>
      </c>
      <c r="H553" s="4">
        <f t="shared" si="73"/>
        <v>0</v>
      </c>
      <c r="I553" s="4">
        <v>0.5</v>
      </c>
      <c r="J553" s="4">
        <f t="shared" si="74"/>
        <v>0</v>
      </c>
      <c r="K553" s="4"/>
      <c r="L553" s="4"/>
      <c r="M553" s="4"/>
      <c r="N553" s="4"/>
      <c r="O553" s="4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2:27" ht="15.75" customHeight="1">
      <c r="B554" s="2"/>
      <c r="C554" s="4"/>
      <c r="D554" s="4"/>
      <c r="E554" s="4" t="s">
        <v>15</v>
      </c>
      <c r="F554" s="4"/>
      <c r="G554" s="4"/>
      <c r="H554" s="4">
        <f>A2</f>
        <v>0.1</v>
      </c>
      <c r="I554" s="4">
        <v>10</v>
      </c>
      <c r="J554" s="4">
        <f t="shared" si="74"/>
        <v>1</v>
      </c>
      <c r="K554" s="4"/>
      <c r="L554" s="4"/>
      <c r="M554" s="4"/>
      <c r="N554" s="4"/>
      <c r="O554" s="4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2:27" ht="15.75" customHeight="1">
      <c r="B555" s="2"/>
      <c r="C555" s="4"/>
      <c r="D555" s="4"/>
      <c r="E555" s="4" t="s">
        <v>15</v>
      </c>
      <c r="F555" s="4"/>
      <c r="G555" s="4"/>
      <c r="H555" s="4">
        <v>0</v>
      </c>
      <c r="I555" s="4">
        <v>0</v>
      </c>
      <c r="J555" s="4">
        <f t="shared" si="74"/>
        <v>0</v>
      </c>
      <c r="K555" s="4"/>
      <c r="L555" s="4"/>
      <c r="M555" s="4"/>
      <c r="N555" s="4"/>
      <c r="O555" s="4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2:27" ht="15.75" customHeight="1">
      <c r="B556" s="2"/>
      <c r="C556" s="4"/>
      <c r="D556" s="4"/>
      <c r="E556" s="4" t="s">
        <v>15</v>
      </c>
      <c r="F556" s="4"/>
      <c r="G556" s="4"/>
      <c r="H556" s="4">
        <v>0</v>
      </c>
      <c r="I556" s="4">
        <v>0</v>
      </c>
      <c r="J556" s="4">
        <f t="shared" si="74"/>
        <v>0</v>
      </c>
      <c r="K556" s="4"/>
      <c r="L556" s="4"/>
      <c r="M556" s="4"/>
      <c r="N556" s="4"/>
      <c r="O556" s="4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2:27" ht="15.75" customHeight="1">
      <c r="B557" s="2"/>
      <c r="C557" s="4"/>
      <c r="D557" s="4"/>
      <c r="E557" s="4" t="s">
        <v>15</v>
      </c>
      <c r="F557" s="4"/>
      <c r="G557" s="4"/>
      <c r="H557" s="4">
        <v>0</v>
      </c>
      <c r="I557" s="4">
        <v>0</v>
      </c>
      <c r="J557" s="4">
        <f t="shared" si="74"/>
        <v>0</v>
      </c>
      <c r="K557" s="4"/>
      <c r="L557" s="4"/>
      <c r="M557" s="4"/>
      <c r="N557" s="4"/>
      <c r="O557" s="4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2:27" ht="15.75" customHeight="1">
      <c r="B558" s="2"/>
      <c r="C558" s="4"/>
      <c r="D558" s="4"/>
      <c r="E558" s="4" t="s">
        <v>15</v>
      </c>
      <c r="F558" s="4"/>
      <c r="G558" s="4"/>
      <c r="H558" s="4">
        <v>0</v>
      </c>
      <c r="I558" s="4">
        <v>0</v>
      </c>
      <c r="J558" s="4">
        <f t="shared" si="74"/>
        <v>0</v>
      </c>
      <c r="K558" s="4"/>
      <c r="L558" s="4"/>
      <c r="M558" s="4"/>
      <c r="N558" s="4"/>
      <c r="O558" s="4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2:27" ht="15.75" customHeight="1">
      <c r="B559" s="2"/>
      <c r="C559" s="4"/>
      <c r="D559" s="4"/>
      <c r="E559" s="4" t="s">
        <v>15</v>
      </c>
      <c r="F559" s="4"/>
      <c r="G559" s="4"/>
      <c r="H559" s="4">
        <v>0</v>
      </c>
      <c r="I559" s="4">
        <v>0</v>
      </c>
      <c r="J559" s="4">
        <f t="shared" si="74"/>
        <v>0</v>
      </c>
      <c r="K559" s="4"/>
      <c r="L559" s="4"/>
      <c r="M559" s="4"/>
      <c r="N559" s="4"/>
      <c r="O559" s="4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2:27" ht="15.75" customHeight="1">
      <c r="B560" s="2"/>
      <c r="C560" s="4"/>
      <c r="D560" s="4"/>
      <c r="E560" s="4" t="s">
        <v>15</v>
      </c>
      <c r="F560" s="4"/>
      <c r="G560" s="4"/>
      <c r="H560" s="4">
        <v>0</v>
      </c>
      <c r="I560" s="4">
        <v>0</v>
      </c>
      <c r="J560" s="4">
        <f t="shared" si="74"/>
        <v>0</v>
      </c>
      <c r="K560" s="4"/>
      <c r="L560" s="4"/>
      <c r="M560" s="4"/>
      <c r="N560" s="4"/>
      <c r="O560" s="4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2:27" ht="15.75" customHeight="1">
      <c r="B561" s="2"/>
      <c r="C561" s="5"/>
      <c r="D561" s="5"/>
      <c r="E561" s="5" t="s">
        <v>14</v>
      </c>
      <c r="F561" s="5"/>
      <c r="G561" s="5"/>
      <c r="H561" s="5">
        <f>SUM(H542:H560)</f>
        <v>0.46749999999999992</v>
      </c>
      <c r="I561" s="5"/>
      <c r="J561" s="5">
        <f>SUM(J542:J560)</f>
        <v>1.2681249999999999</v>
      </c>
      <c r="K561" s="5">
        <f>J561/H561</f>
        <v>2.7125668449197864</v>
      </c>
      <c r="L561" s="5">
        <v>0.5</v>
      </c>
      <c r="M561" s="5">
        <f>L561*J561</f>
        <v>0.63406249999999997</v>
      </c>
      <c r="N561" s="5">
        <f>H561*D542</f>
        <v>93.499999999999986</v>
      </c>
      <c r="O561" s="5">
        <f>J561*D542</f>
        <v>253.625</v>
      </c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2:27" ht="15.75" customHeight="1">
      <c r="B562" s="2"/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3" t="s">
        <v>8</v>
      </c>
      <c r="K562" s="3" t="s">
        <v>9</v>
      </c>
      <c r="L562" s="3" t="s">
        <v>10</v>
      </c>
      <c r="M562" s="3" t="s">
        <v>11</v>
      </c>
      <c r="N562" s="3" t="s">
        <v>12</v>
      </c>
      <c r="O562" s="3" t="s">
        <v>13</v>
      </c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2:27" ht="15.75" customHeight="1">
      <c r="B563" s="2"/>
      <c r="C563" s="4">
        <v>15</v>
      </c>
      <c r="D563" s="4">
        <v>200</v>
      </c>
      <c r="E563" s="4">
        <v>19</v>
      </c>
      <c r="F563" s="4">
        <v>0.75</v>
      </c>
      <c r="G563" s="4">
        <f>B2</f>
        <v>7.4999999999999997E-2</v>
      </c>
      <c r="H563" s="4">
        <f t="shared" ref="H563:H574" si="75">F563*G563</f>
        <v>5.6249999999999994E-2</v>
      </c>
      <c r="I563" s="4">
        <v>0.5</v>
      </c>
      <c r="J563" s="4">
        <f t="shared" ref="J563:J581" si="76">H563*I563</f>
        <v>2.8124999999999997E-2</v>
      </c>
      <c r="K563" s="4"/>
      <c r="L563" s="4"/>
      <c r="M563" s="4"/>
      <c r="N563" s="4"/>
      <c r="O563" s="4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2:27" ht="15.75" customHeight="1">
      <c r="B564" s="2"/>
      <c r="C564" s="4"/>
      <c r="D564" s="4"/>
      <c r="E564" s="4">
        <v>21</v>
      </c>
      <c r="F564" s="4">
        <v>0.6</v>
      </c>
      <c r="G564" s="4">
        <f>B3</f>
        <v>7.4999999999999997E-2</v>
      </c>
      <c r="H564" s="4">
        <f t="shared" si="75"/>
        <v>4.4999999999999998E-2</v>
      </c>
      <c r="I564" s="4">
        <v>0.5</v>
      </c>
      <c r="J564" s="4">
        <f t="shared" si="76"/>
        <v>2.2499999999999999E-2</v>
      </c>
      <c r="K564" s="4"/>
      <c r="L564" s="4"/>
      <c r="M564" s="4"/>
      <c r="N564" s="4"/>
      <c r="O564" s="4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2:27" ht="15.75" customHeight="1">
      <c r="B565" s="2"/>
      <c r="C565" s="4"/>
      <c r="D565" s="4"/>
      <c r="E565" s="4">
        <v>23</v>
      </c>
      <c r="F565" s="4">
        <v>0.8</v>
      </c>
      <c r="G565" s="4">
        <f>B4</f>
        <v>7.4999999999999997E-2</v>
      </c>
      <c r="H565" s="4">
        <f t="shared" si="75"/>
        <v>0.06</v>
      </c>
      <c r="I565" s="4">
        <v>0.5</v>
      </c>
      <c r="J565" s="4">
        <f t="shared" si="76"/>
        <v>0.03</v>
      </c>
      <c r="K565" s="4"/>
      <c r="L565" s="4"/>
      <c r="M565" s="4"/>
      <c r="N565" s="4"/>
      <c r="O565" s="4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2:27" ht="15.75" customHeight="1">
      <c r="B566" s="2"/>
      <c r="C566" s="4"/>
      <c r="D566" s="4"/>
      <c r="E566" s="4">
        <v>26</v>
      </c>
      <c r="F566" s="4">
        <v>0.8</v>
      </c>
      <c r="G566" s="4">
        <f>B5</f>
        <v>7.4999999999999997E-2</v>
      </c>
      <c r="H566" s="4">
        <f t="shared" si="75"/>
        <v>0.06</v>
      </c>
      <c r="I566" s="4">
        <v>0.5</v>
      </c>
      <c r="J566" s="4">
        <f t="shared" si="76"/>
        <v>0.03</v>
      </c>
      <c r="K566" s="4"/>
      <c r="L566" s="4"/>
      <c r="M566" s="4"/>
      <c r="N566" s="4"/>
      <c r="O566" s="4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2:27" ht="15.75" customHeight="1">
      <c r="B567" s="2"/>
      <c r="C567" s="4"/>
      <c r="D567" s="4"/>
      <c r="E567" s="4">
        <v>28</v>
      </c>
      <c r="F567" s="4">
        <v>0.6</v>
      </c>
      <c r="G567" s="4">
        <f>B6</f>
        <v>7.4999999999999997E-2</v>
      </c>
      <c r="H567" s="4">
        <f t="shared" si="75"/>
        <v>4.4999999999999998E-2</v>
      </c>
      <c r="I567" s="4">
        <v>0.5</v>
      </c>
      <c r="J567" s="4">
        <f t="shared" si="76"/>
        <v>2.2499999999999999E-2</v>
      </c>
      <c r="K567" s="4"/>
      <c r="L567" s="4"/>
      <c r="M567" s="4"/>
      <c r="N567" s="4"/>
      <c r="O567" s="4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2:27" ht="15.75" customHeight="1">
      <c r="B568" s="2"/>
      <c r="C568" s="4"/>
      <c r="D568" s="4"/>
      <c r="E568" s="4">
        <v>20</v>
      </c>
      <c r="F568" s="4">
        <v>0.8</v>
      </c>
      <c r="G568" s="4">
        <v>0</v>
      </c>
      <c r="H568" s="4">
        <f t="shared" si="75"/>
        <v>0</v>
      </c>
      <c r="I568" s="4">
        <v>0.5</v>
      </c>
      <c r="J568" s="4">
        <f t="shared" si="76"/>
        <v>0</v>
      </c>
      <c r="K568" s="4"/>
      <c r="L568" s="4"/>
      <c r="M568" s="4"/>
      <c r="N568" s="4"/>
      <c r="O568" s="4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2:27" ht="15.75" customHeight="1">
      <c r="B569" s="2"/>
      <c r="C569" s="4"/>
      <c r="D569" s="4"/>
      <c r="E569" s="4">
        <v>22</v>
      </c>
      <c r="F569" s="4">
        <v>0.75</v>
      </c>
      <c r="G569" s="4">
        <v>0</v>
      </c>
      <c r="H569" s="4">
        <f t="shared" si="75"/>
        <v>0</v>
      </c>
      <c r="I569" s="4">
        <v>0.5</v>
      </c>
      <c r="J569" s="4">
        <f t="shared" si="76"/>
        <v>0</v>
      </c>
      <c r="K569" s="4"/>
      <c r="L569" s="4"/>
      <c r="M569" s="4"/>
      <c r="N569" s="4"/>
      <c r="O569" s="4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2:27" ht="15.75" customHeight="1">
      <c r="B570" s="2"/>
      <c r="C570" s="4"/>
      <c r="D570" s="4"/>
      <c r="E570" s="4">
        <v>24</v>
      </c>
      <c r="F570" s="4">
        <v>0.75</v>
      </c>
      <c r="G570" s="4">
        <v>0</v>
      </c>
      <c r="H570" s="4">
        <f t="shared" si="75"/>
        <v>0</v>
      </c>
      <c r="I570" s="4">
        <v>0.5</v>
      </c>
      <c r="J570" s="4">
        <f t="shared" si="76"/>
        <v>0</v>
      </c>
      <c r="K570" s="4"/>
      <c r="L570" s="4"/>
      <c r="M570" s="4"/>
      <c r="N570" s="4"/>
      <c r="O570" s="4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2:27" ht="15.75" customHeight="1">
      <c r="B571" s="2"/>
      <c r="C571" s="4"/>
      <c r="D571" s="4"/>
      <c r="E571" s="4">
        <v>25</v>
      </c>
      <c r="F571" s="4">
        <v>0.6</v>
      </c>
      <c r="G571" s="4">
        <f>B2</f>
        <v>7.4999999999999997E-2</v>
      </c>
      <c r="H571" s="4">
        <f t="shared" si="75"/>
        <v>4.4999999999999998E-2</v>
      </c>
      <c r="I571" s="4">
        <v>0</v>
      </c>
      <c r="J571" s="4">
        <f t="shared" si="76"/>
        <v>0</v>
      </c>
      <c r="K571" s="4"/>
      <c r="L571" s="4"/>
      <c r="M571" s="4"/>
      <c r="N571" s="4"/>
      <c r="O571" s="4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2:27" ht="15.75" customHeight="1">
      <c r="B572" s="2"/>
      <c r="C572" s="4"/>
      <c r="D572" s="4"/>
      <c r="E572" s="4">
        <v>27</v>
      </c>
      <c r="F572" s="4">
        <v>0.75</v>
      </c>
      <c r="G572" s="4">
        <f>B3</f>
        <v>7.4999999999999997E-2</v>
      </c>
      <c r="H572" s="4">
        <f t="shared" si="75"/>
        <v>5.6249999999999994E-2</v>
      </c>
      <c r="I572" s="4">
        <v>3</v>
      </c>
      <c r="J572" s="4">
        <f t="shared" si="76"/>
        <v>0.16874999999999998</v>
      </c>
      <c r="K572" s="4"/>
      <c r="L572" s="4"/>
      <c r="M572" s="4"/>
      <c r="N572" s="4"/>
      <c r="O572" s="4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2:27" ht="15.75" customHeight="1">
      <c r="B573" s="2"/>
      <c r="C573" s="4"/>
      <c r="D573" s="4"/>
      <c r="E573" s="4">
        <v>29</v>
      </c>
      <c r="F573" s="4">
        <v>0.75</v>
      </c>
      <c r="G573" s="4">
        <v>0</v>
      </c>
      <c r="H573" s="4">
        <f t="shared" si="75"/>
        <v>0</v>
      </c>
      <c r="I573" s="4">
        <v>0.5</v>
      </c>
      <c r="J573" s="4">
        <f t="shared" si="76"/>
        <v>0</v>
      </c>
      <c r="K573" s="4"/>
      <c r="L573" s="4"/>
      <c r="M573" s="4"/>
      <c r="N573" s="4"/>
      <c r="O573" s="4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2:27" ht="15.75" customHeight="1">
      <c r="B574" s="2"/>
      <c r="C574" s="4"/>
      <c r="D574" s="4"/>
      <c r="E574" s="4">
        <v>30</v>
      </c>
      <c r="F574" s="4">
        <v>0.6</v>
      </c>
      <c r="G574" s="4">
        <v>0</v>
      </c>
      <c r="H574" s="4">
        <f t="shared" si="75"/>
        <v>0</v>
      </c>
      <c r="I574" s="4">
        <v>0.5</v>
      </c>
      <c r="J574" s="4">
        <f t="shared" si="76"/>
        <v>0</v>
      </c>
      <c r="K574" s="4"/>
      <c r="L574" s="4"/>
      <c r="M574" s="4"/>
      <c r="N574" s="4"/>
      <c r="O574" s="4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2:27" ht="15.75" customHeight="1">
      <c r="B575" s="2"/>
      <c r="C575" s="4"/>
      <c r="D575" s="4"/>
      <c r="E575" s="4" t="s">
        <v>15</v>
      </c>
      <c r="F575" s="4"/>
      <c r="G575" s="4"/>
      <c r="H575" s="4">
        <f>A2</f>
        <v>0.1</v>
      </c>
      <c r="I575" s="4">
        <v>10</v>
      </c>
      <c r="J575" s="4">
        <f t="shared" si="76"/>
        <v>1</v>
      </c>
      <c r="K575" s="4"/>
      <c r="L575" s="4"/>
      <c r="M575" s="4"/>
      <c r="N575" s="4"/>
      <c r="O575" s="4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2:27" ht="15.75" customHeight="1">
      <c r="B576" s="2"/>
      <c r="C576" s="4"/>
      <c r="D576" s="4"/>
      <c r="E576" s="4" t="s">
        <v>15</v>
      </c>
      <c r="F576" s="4"/>
      <c r="G576" s="4"/>
      <c r="H576" s="4">
        <v>0</v>
      </c>
      <c r="I576" s="4">
        <v>0</v>
      </c>
      <c r="J576" s="4">
        <f t="shared" si="76"/>
        <v>0</v>
      </c>
      <c r="K576" s="4"/>
      <c r="L576" s="4"/>
      <c r="M576" s="4"/>
      <c r="N576" s="4"/>
      <c r="O576" s="4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2:27" ht="15.75" customHeight="1">
      <c r="B577" s="2"/>
      <c r="C577" s="4"/>
      <c r="D577" s="4"/>
      <c r="E577" s="4" t="s">
        <v>15</v>
      </c>
      <c r="F577" s="4"/>
      <c r="G577" s="4"/>
      <c r="H577" s="4">
        <v>0</v>
      </c>
      <c r="I577" s="4">
        <v>0</v>
      </c>
      <c r="J577" s="4">
        <f t="shared" si="76"/>
        <v>0</v>
      </c>
      <c r="K577" s="4"/>
      <c r="L577" s="4"/>
      <c r="M577" s="4"/>
      <c r="N577" s="4"/>
      <c r="O577" s="4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2:27" ht="15.75" customHeight="1">
      <c r="B578" s="2"/>
      <c r="C578" s="4"/>
      <c r="D578" s="4"/>
      <c r="E578" s="4" t="s">
        <v>15</v>
      </c>
      <c r="F578" s="4"/>
      <c r="G578" s="4"/>
      <c r="H578" s="4">
        <v>0</v>
      </c>
      <c r="I578" s="4">
        <v>0</v>
      </c>
      <c r="J578" s="4">
        <f t="shared" si="76"/>
        <v>0</v>
      </c>
      <c r="K578" s="4"/>
      <c r="L578" s="4"/>
      <c r="M578" s="4"/>
      <c r="N578" s="4"/>
      <c r="O578" s="4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2:27" ht="15.75" customHeight="1">
      <c r="B579" s="2"/>
      <c r="C579" s="4"/>
      <c r="D579" s="4"/>
      <c r="E579" s="4" t="s">
        <v>15</v>
      </c>
      <c r="F579" s="4"/>
      <c r="G579" s="4"/>
      <c r="H579" s="4">
        <v>0</v>
      </c>
      <c r="I579" s="4">
        <v>0</v>
      </c>
      <c r="J579" s="4">
        <f t="shared" si="76"/>
        <v>0</v>
      </c>
      <c r="K579" s="4"/>
      <c r="L579" s="4"/>
      <c r="M579" s="4"/>
      <c r="N579" s="4"/>
      <c r="O579" s="4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2:27" ht="15.75" customHeight="1">
      <c r="B580" s="2"/>
      <c r="C580" s="4"/>
      <c r="D580" s="4"/>
      <c r="E580" s="4" t="s">
        <v>15</v>
      </c>
      <c r="F580" s="4"/>
      <c r="G580" s="4"/>
      <c r="H580" s="4">
        <v>0</v>
      </c>
      <c r="I580" s="4">
        <v>0</v>
      </c>
      <c r="J580" s="4">
        <f t="shared" si="76"/>
        <v>0</v>
      </c>
      <c r="K580" s="4"/>
      <c r="L580" s="4"/>
      <c r="M580" s="4"/>
      <c r="N580" s="4"/>
      <c r="O580" s="4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2:27" ht="15.75" customHeight="1">
      <c r="B581" s="2"/>
      <c r="C581" s="4"/>
      <c r="D581" s="4"/>
      <c r="E581" s="4" t="s">
        <v>15</v>
      </c>
      <c r="F581" s="4"/>
      <c r="G581" s="4"/>
      <c r="H581" s="4">
        <v>0</v>
      </c>
      <c r="I581" s="4">
        <v>0</v>
      </c>
      <c r="J581" s="4">
        <f t="shared" si="76"/>
        <v>0</v>
      </c>
      <c r="K581" s="4"/>
      <c r="L581" s="4"/>
      <c r="M581" s="4"/>
      <c r="N581" s="4"/>
      <c r="O581" s="4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2:27" ht="15.75" customHeight="1">
      <c r="B582" s="2"/>
      <c r="C582" s="5"/>
      <c r="D582" s="5"/>
      <c r="E582" s="5" t="s">
        <v>14</v>
      </c>
      <c r="F582" s="5"/>
      <c r="G582" s="5"/>
      <c r="H582" s="5">
        <f>SUM(H563:H581)</f>
        <v>0.46749999999999992</v>
      </c>
      <c r="I582" s="5"/>
      <c r="J582" s="5">
        <f>SUM(J563:J581)</f>
        <v>1.3018749999999999</v>
      </c>
      <c r="K582" s="5">
        <f>J582/H582</f>
        <v>2.7847593582887704</v>
      </c>
      <c r="L582" s="5">
        <v>0.5</v>
      </c>
      <c r="M582" s="5">
        <f>L582*J582</f>
        <v>0.65093749999999995</v>
      </c>
      <c r="N582" s="5">
        <f>H582*D563</f>
        <v>93.499999999999986</v>
      </c>
      <c r="O582" s="5">
        <f>J582*D563</f>
        <v>260.375</v>
      </c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2:27" ht="15.75" customHeight="1" thickBo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5" t="s">
        <v>16</v>
      </c>
      <c r="M583" s="5">
        <f>SUM(M479:M582)</f>
        <v>3.4196968750000001</v>
      </c>
      <c r="N583" s="5">
        <f>SUM(N479:N582)</f>
        <v>466.67500000000001</v>
      </c>
      <c r="O583" s="5">
        <f>SUM(O479:O582)</f>
        <v>1375.7124999999999</v>
      </c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2:27" ht="15.75" customHeight="1">
      <c r="B584" s="2"/>
      <c r="C584" s="6">
        <f>SUM(D479:D582)</f>
        <v>1060</v>
      </c>
      <c r="D584" s="8" t="s">
        <v>17</v>
      </c>
      <c r="E584" s="8"/>
      <c r="F584" s="8"/>
      <c r="G584" s="8"/>
      <c r="H584" s="8"/>
      <c r="I584" s="9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2:27" ht="15.75" customHeight="1">
      <c r="B585" s="2"/>
      <c r="C585" s="6">
        <f>C584*8760</f>
        <v>9285600</v>
      </c>
      <c r="D585" s="8" t="s">
        <v>18</v>
      </c>
      <c r="E585" s="8"/>
      <c r="F585" s="8"/>
      <c r="G585" s="8"/>
      <c r="H585" s="8"/>
      <c r="I585" s="9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2:27" ht="15.75" customHeight="1">
      <c r="B586" s="2"/>
      <c r="C586" s="6">
        <f>N583</f>
        <v>466.67500000000001</v>
      </c>
      <c r="D586" s="8" t="s">
        <v>19</v>
      </c>
      <c r="E586" s="8"/>
      <c r="F586" s="8"/>
      <c r="G586" s="8"/>
      <c r="H586" s="8"/>
      <c r="I586" s="9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2:27" ht="15.75" customHeight="1">
      <c r="B587" s="2"/>
      <c r="C587" s="6">
        <f>C586/C584</f>
        <v>0.44025943396226414</v>
      </c>
      <c r="D587" s="8" t="s">
        <v>20</v>
      </c>
      <c r="E587" s="8"/>
      <c r="F587" s="8"/>
      <c r="G587" s="8"/>
      <c r="H587" s="8"/>
      <c r="I587" s="9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2:27" ht="15.75" customHeight="1">
      <c r="B588" s="2"/>
      <c r="C588" s="6">
        <f>O583/C584</f>
        <v>1.2978419811320754</v>
      </c>
      <c r="D588" s="8" t="s">
        <v>21</v>
      </c>
      <c r="E588" s="8"/>
      <c r="F588" s="8"/>
      <c r="G588" s="8"/>
      <c r="H588" s="8"/>
      <c r="I588" s="9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2:27" ht="15.75" customHeight="1">
      <c r="B589" s="2"/>
      <c r="C589" s="6">
        <f>C588/C587</f>
        <v>2.9479027160229281</v>
      </c>
      <c r="D589" s="8" t="s">
        <v>22</v>
      </c>
      <c r="E589" s="8"/>
      <c r="F589" s="8"/>
      <c r="G589" s="8"/>
      <c r="H589" s="8"/>
      <c r="I589" s="9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2:27" ht="15.75" customHeight="1">
      <c r="B590" s="2"/>
      <c r="C590" s="6">
        <f>(C585-O583)/C585</f>
        <v>0.99985184452270182</v>
      </c>
      <c r="D590" s="8" t="s">
        <v>23</v>
      </c>
      <c r="E590" s="8"/>
      <c r="F590" s="8"/>
      <c r="G590" s="8"/>
      <c r="H590" s="8"/>
      <c r="I590" s="9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2:27" ht="15.75" customHeight="1">
      <c r="B591" s="2"/>
      <c r="C591" s="6">
        <f>1-C590</f>
        <v>1.4815547729818412E-4</v>
      </c>
      <c r="D591" s="8" t="s">
        <v>24</v>
      </c>
      <c r="E591" s="8"/>
      <c r="F591" s="8"/>
      <c r="G591" s="8"/>
      <c r="H591" s="8"/>
      <c r="I591" s="9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2:27" ht="15.75" customHeight="1">
      <c r="B592" s="2"/>
      <c r="C592" s="6">
        <f>M583*1000</f>
        <v>3419.6968750000001</v>
      </c>
      <c r="D592" s="8" t="s">
        <v>26</v>
      </c>
      <c r="E592" s="8"/>
      <c r="F592" s="8"/>
      <c r="G592" s="8"/>
      <c r="H592" s="8"/>
      <c r="I592" s="9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2:27" ht="15.75" customHeight="1">
      <c r="B593" s="2"/>
      <c r="C593" s="6">
        <f>C592/C584</f>
        <v>3.2261291273584907</v>
      </c>
      <c r="D593" s="11" t="s">
        <v>27</v>
      </c>
      <c r="E593" s="11"/>
      <c r="F593" s="11"/>
      <c r="G593" s="11"/>
      <c r="H593" s="11"/>
      <c r="I593" s="1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2:27" ht="15.75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2:27" ht="15.75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2:27" ht="46.5">
      <c r="B596" s="1"/>
      <c r="C596" s="2"/>
      <c r="D596" s="2"/>
      <c r="E596" s="2"/>
      <c r="F596" s="2"/>
      <c r="G596" s="2"/>
      <c r="H596" s="2"/>
      <c r="I596" s="1" t="s">
        <v>31</v>
      </c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2:27" ht="15.75" customHeight="1">
      <c r="B597" s="2"/>
      <c r="C597" s="3" t="s">
        <v>1</v>
      </c>
      <c r="D597" s="3" t="s">
        <v>2</v>
      </c>
      <c r="E597" s="3" t="s">
        <v>3</v>
      </c>
      <c r="F597" s="3" t="s">
        <v>4</v>
      </c>
      <c r="G597" s="3" t="s">
        <v>5</v>
      </c>
      <c r="H597" s="3" t="s">
        <v>6</v>
      </c>
      <c r="I597" s="3" t="s">
        <v>7</v>
      </c>
      <c r="J597" s="3" t="s">
        <v>8</v>
      </c>
      <c r="K597" s="3" t="s">
        <v>9</v>
      </c>
      <c r="L597" s="3" t="s">
        <v>10</v>
      </c>
      <c r="M597" s="3" t="s">
        <v>11</v>
      </c>
      <c r="N597" s="3" t="s">
        <v>12</v>
      </c>
      <c r="O597" s="3" t="s">
        <v>13</v>
      </c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2:27" ht="15.75" customHeight="1">
      <c r="B598" s="2"/>
      <c r="C598" s="13">
        <v>11</v>
      </c>
      <c r="D598" s="13">
        <v>220</v>
      </c>
      <c r="E598" s="13">
        <v>19</v>
      </c>
      <c r="F598" s="13">
        <v>0.75</v>
      </c>
      <c r="G598" s="13">
        <f t="shared" ref="G598:G609" si="77">B2</f>
        <v>7.4999999999999997E-2</v>
      </c>
      <c r="H598" s="13">
        <f t="shared" ref="H598:H609" si="78">F598*G598</f>
        <v>5.6249999999999994E-2</v>
      </c>
      <c r="I598" s="13">
        <v>3</v>
      </c>
      <c r="J598" s="13">
        <f t="shared" ref="J598:J616" si="79">H598*I598</f>
        <v>0.16874999999999998</v>
      </c>
      <c r="K598" s="13"/>
      <c r="L598" s="13"/>
      <c r="M598" s="13"/>
      <c r="N598" s="13"/>
      <c r="O598" s="13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2:27" ht="15.75" customHeight="1">
      <c r="B599" s="2"/>
      <c r="C599" s="13"/>
      <c r="D599" s="13"/>
      <c r="E599" s="13">
        <v>21</v>
      </c>
      <c r="F599" s="13">
        <v>0.6</v>
      </c>
      <c r="G599" s="13">
        <f t="shared" si="77"/>
        <v>7.4999999999999997E-2</v>
      </c>
      <c r="H599" s="13">
        <f t="shared" si="78"/>
        <v>4.4999999999999998E-2</v>
      </c>
      <c r="I599" s="13">
        <v>0.5</v>
      </c>
      <c r="J599" s="13">
        <f t="shared" si="79"/>
        <v>2.2499999999999999E-2</v>
      </c>
      <c r="K599" s="13"/>
      <c r="L599" s="13"/>
      <c r="M599" s="13"/>
      <c r="N599" s="13"/>
      <c r="O599" s="13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2:27" ht="15.75" customHeight="1">
      <c r="B600" s="2"/>
      <c r="C600" s="13"/>
      <c r="D600" s="13"/>
      <c r="E600" s="13">
        <v>23</v>
      </c>
      <c r="F600" s="13">
        <v>0.8</v>
      </c>
      <c r="G600" s="13">
        <f t="shared" si="77"/>
        <v>7.4999999999999997E-2</v>
      </c>
      <c r="H600" s="13">
        <f t="shared" si="78"/>
        <v>0.06</v>
      </c>
      <c r="I600" s="13">
        <v>0.5</v>
      </c>
      <c r="J600" s="13">
        <f t="shared" si="79"/>
        <v>0.03</v>
      </c>
      <c r="K600" s="13"/>
      <c r="L600" s="13"/>
      <c r="M600" s="13"/>
      <c r="N600" s="13"/>
      <c r="O600" s="13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2:27" ht="15.75" customHeight="1">
      <c r="B601" s="2"/>
      <c r="C601" s="13"/>
      <c r="D601" s="13"/>
      <c r="E601" s="13">
        <v>26</v>
      </c>
      <c r="F601" s="13">
        <v>0.8</v>
      </c>
      <c r="G601" s="13">
        <f t="shared" si="77"/>
        <v>7.4999999999999997E-2</v>
      </c>
      <c r="H601" s="13">
        <f t="shared" si="78"/>
        <v>0.06</v>
      </c>
      <c r="I601" s="13">
        <v>0.5</v>
      </c>
      <c r="J601" s="13">
        <f t="shared" si="79"/>
        <v>0.03</v>
      </c>
      <c r="K601" s="13"/>
      <c r="L601" s="13"/>
      <c r="M601" s="13"/>
      <c r="N601" s="13"/>
      <c r="O601" s="13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2:27" ht="15.75" customHeight="1">
      <c r="B602" s="2"/>
      <c r="C602" s="13"/>
      <c r="D602" s="13"/>
      <c r="E602" s="13">
        <v>28</v>
      </c>
      <c r="F602" s="13">
        <v>0.6</v>
      </c>
      <c r="G602" s="13">
        <f t="shared" si="77"/>
        <v>7.4999999999999997E-2</v>
      </c>
      <c r="H602" s="13">
        <f t="shared" si="78"/>
        <v>4.4999999999999998E-2</v>
      </c>
      <c r="I602" s="13">
        <v>0.5</v>
      </c>
      <c r="J602" s="13">
        <f t="shared" si="79"/>
        <v>2.2499999999999999E-2</v>
      </c>
      <c r="K602" s="13"/>
      <c r="L602" s="13"/>
      <c r="M602" s="13"/>
      <c r="N602" s="13"/>
      <c r="O602" s="13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2:27" ht="15.75" customHeight="1">
      <c r="B603" s="2"/>
      <c r="C603" s="13"/>
      <c r="D603" s="13"/>
      <c r="E603" s="13">
        <v>20</v>
      </c>
      <c r="F603" s="13">
        <v>0.8</v>
      </c>
      <c r="G603" s="13">
        <f t="shared" si="77"/>
        <v>7.4999999999999997E-2</v>
      </c>
      <c r="H603" s="13">
        <f t="shared" si="78"/>
        <v>0.06</v>
      </c>
      <c r="I603" s="13">
        <v>3</v>
      </c>
      <c r="J603" s="13">
        <f t="shared" si="79"/>
        <v>0.18</v>
      </c>
      <c r="K603" s="13"/>
      <c r="L603" s="13"/>
      <c r="M603" s="13"/>
      <c r="N603" s="13"/>
      <c r="O603" s="13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2:27" ht="15.75" customHeight="1">
      <c r="B604" s="2"/>
      <c r="C604" s="13"/>
      <c r="D604" s="13"/>
      <c r="E604" s="13">
        <v>22</v>
      </c>
      <c r="F604" s="13">
        <v>0.75</v>
      </c>
      <c r="G604" s="13">
        <f t="shared" si="77"/>
        <v>7.4999999999999997E-2</v>
      </c>
      <c r="H604" s="13">
        <f t="shared" si="78"/>
        <v>5.6249999999999994E-2</v>
      </c>
      <c r="I604" s="13">
        <v>0.5</v>
      </c>
      <c r="J604" s="13">
        <f t="shared" si="79"/>
        <v>2.8124999999999997E-2</v>
      </c>
      <c r="K604" s="13"/>
      <c r="L604" s="13"/>
      <c r="M604" s="13"/>
      <c r="N604" s="13"/>
      <c r="O604" s="13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2:27" ht="15.75" customHeight="1">
      <c r="B605" s="2"/>
      <c r="C605" s="13"/>
      <c r="D605" s="13"/>
      <c r="E605" s="13">
        <v>24</v>
      </c>
      <c r="F605" s="13">
        <v>0.75</v>
      </c>
      <c r="G605" s="13">
        <f t="shared" si="77"/>
        <v>7.4999999999999997E-2</v>
      </c>
      <c r="H605" s="13">
        <f t="shared" si="78"/>
        <v>5.6249999999999994E-2</v>
      </c>
      <c r="I605" s="13">
        <v>0.5</v>
      </c>
      <c r="J605" s="13">
        <f t="shared" si="79"/>
        <v>2.8124999999999997E-2</v>
      </c>
      <c r="K605" s="13"/>
      <c r="L605" s="13"/>
      <c r="M605" s="13"/>
      <c r="N605" s="13"/>
      <c r="O605" s="13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2:27" ht="15.75" customHeight="1">
      <c r="B606" s="2"/>
      <c r="C606" s="13"/>
      <c r="D606" s="13"/>
      <c r="E606" s="13">
        <v>25</v>
      </c>
      <c r="F606" s="13">
        <v>0.6</v>
      </c>
      <c r="G606" s="13">
        <f t="shared" si="77"/>
        <v>7.4999999999999997E-2</v>
      </c>
      <c r="H606" s="13">
        <f t="shared" si="78"/>
        <v>4.4999999999999998E-2</v>
      </c>
      <c r="I606" s="13">
        <v>0.5</v>
      </c>
      <c r="J606" s="13">
        <f t="shared" si="79"/>
        <v>2.2499999999999999E-2</v>
      </c>
      <c r="K606" s="13"/>
      <c r="L606" s="13"/>
      <c r="M606" s="13"/>
      <c r="N606" s="13"/>
      <c r="O606" s="13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2:27" ht="15.75" customHeight="1">
      <c r="B607" s="2"/>
      <c r="C607" s="13"/>
      <c r="D607" s="13"/>
      <c r="E607" s="13">
        <v>27</v>
      </c>
      <c r="F607" s="13">
        <v>0.75</v>
      </c>
      <c r="G607" s="13">
        <f t="shared" si="77"/>
        <v>7.4999999999999997E-2</v>
      </c>
      <c r="H607" s="13">
        <f t="shared" si="78"/>
        <v>5.6249999999999994E-2</v>
      </c>
      <c r="I607" s="13">
        <v>0.5</v>
      </c>
      <c r="J607" s="13">
        <f t="shared" si="79"/>
        <v>2.8124999999999997E-2</v>
      </c>
      <c r="K607" s="13"/>
      <c r="L607" s="13"/>
      <c r="M607" s="13"/>
      <c r="N607" s="13"/>
      <c r="O607" s="13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2:27" ht="15.75" customHeight="1">
      <c r="B608" s="2"/>
      <c r="C608" s="13"/>
      <c r="D608" s="13"/>
      <c r="E608" s="13">
        <v>29</v>
      </c>
      <c r="F608" s="13">
        <v>0.75</v>
      </c>
      <c r="G608" s="13">
        <f t="shared" si="77"/>
        <v>7.4999999999999997E-2</v>
      </c>
      <c r="H608" s="13">
        <f t="shared" si="78"/>
        <v>5.6249999999999994E-2</v>
      </c>
      <c r="I608" s="13">
        <v>0.5</v>
      </c>
      <c r="J608" s="13">
        <f t="shared" si="79"/>
        <v>2.8124999999999997E-2</v>
      </c>
      <c r="K608" s="13"/>
      <c r="L608" s="13"/>
      <c r="M608" s="13"/>
      <c r="N608" s="13"/>
      <c r="O608" s="13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2:27" ht="15.75" customHeight="1">
      <c r="B609" s="2"/>
      <c r="C609" s="13"/>
      <c r="D609" s="13"/>
      <c r="E609" s="13">
        <v>30</v>
      </c>
      <c r="F609" s="13">
        <v>0.6</v>
      </c>
      <c r="G609" s="13">
        <f t="shared" si="77"/>
        <v>7.4999999999999997E-2</v>
      </c>
      <c r="H609" s="13">
        <f t="shared" si="78"/>
        <v>4.4999999999999998E-2</v>
      </c>
      <c r="I609" s="13">
        <v>0.5</v>
      </c>
      <c r="J609" s="13">
        <f t="shared" si="79"/>
        <v>2.2499999999999999E-2</v>
      </c>
      <c r="K609" s="13"/>
      <c r="L609" s="13"/>
      <c r="M609" s="13"/>
      <c r="N609" s="13"/>
      <c r="O609" s="13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2:27" ht="15.75" customHeight="1">
      <c r="B610" s="2"/>
      <c r="C610" s="13"/>
      <c r="D610" s="13"/>
      <c r="E610" s="13" t="s">
        <v>15</v>
      </c>
      <c r="F610" s="13"/>
      <c r="G610" s="13"/>
      <c r="H610" s="13">
        <f t="shared" ref="H610:H616" si="80">A2</f>
        <v>0.1</v>
      </c>
      <c r="I610" s="13">
        <v>10</v>
      </c>
      <c r="J610" s="13">
        <f t="shared" si="79"/>
        <v>1</v>
      </c>
      <c r="K610" s="13"/>
      <c r="L610" s="13"/>
      <c r="M610" s="13"/>
      <c r="N610" s="13"/>
      <c r="O610" s="13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2:27" ht="15.75" customHeight="1">
      <c r="B611" s="2"/>
      <c r="C611" s="13"/>
      <c r="D611" s="13"/>
      <c r="E611" s="13" t="s">
        <v>15</v>
      </c>
      <c r="F611" s="13"/>
      <c r="G611" s="13"/>
      <c r="H611" s="13">
        <f t="shared" si="80"/>
        <v>0.1</v>
      </c>
      <c r="I611" s="13">
        <v>0.5</v>
      </c>
      <c r="J611" s="13">
        <f t="shared" si="79"/>
        <v>0.05</v>
      </c>
      <c r="K611" s="13"/>
      <c r="L611" s="13"/>
      <c r="M611" s="13"/>
      <c r="N611" s="13"/>
      <c r="O611" s="13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2:27" ht="15.75" customHeight="1">
      <c r="B612" s="2"/>
      <c r="C612" s="13"/>
      <c r="D612" s="13"/>
      <c r="E612" s="13" t="s">
        <v>15</v>
      </c>
      <c r="F612" s="13"/>
      <c r="G612" s="13"/>
      <c r="H612" s="13">
        <f t="shared" si="80"/>
        <v>0.1</v>
      </c>
      <c r="I612" s="13">
        <v>0.5</v>
      </c>
      <c r="J612" s="13">
        <f t="shared" si="79"/>
        <v>0.05</v>
      </c>
      <c r="K612" s="13"/>
      <c r="L612" s="13"/>
      <c r="M612" s="13"/>
      <c r="N612" s="13"/>
      <c r="O612" s="13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2:27" ht="15.75" customHeight="1">
      <c r="B613" s="2"/>
      <c r="C613" s="13"/>
      <c r="D613" s="13"/>
      <c r="E613" s="13" t="s">
        <v>15</v>
      </c>
      <c r="F613" s="13"/>
      <c r="G613" s="13"/>
      <c r="H613" s="13">
        <f t="shared" si="80"/>
        <v>0.1</v>
      </c>
      <c r="I613" s="13">
        <v>0.5</v>
      </c>
      <c r="J613" s="13">
        <f t="shared" si="79"/>
        <v>0.05</v>
      </c>
      <c r="K613" s="13"/>
      <c r="L613" s="13"/>
      <c r="M613" s="13"/>
      <c r="N613" s="13"/>
      <c r="O613" s="13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2:27" ht="15.75" customHeight="1">
      <c r="B614" s="2"/>
      <c r="C614" s="13"/>
      <c r="D614" s="13"/>
      <c r="E614" s="13" t="s">
        <v>15</v>
      </c>
      <c r="F614" s="13"/>
      <c r="G614" s="13"/>
      <c r="H614" s="13">
        <f t="shared" si="80"/>
        <v>0.1</v>
      </c>
      <c r="I614" s="13">
        <v>0.5</v>
      </c>
      <c r="J614" s="13">
        <f t="shared" si="79"/>
        <v>0.05</v>
      </c>
      <c r="K614" s="13"/>
      <c r="L614" s="13"/>
      <c r="M614" s="13"/>
      <c r="N614" s="13"/>
      <c r="O614" s="13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2:27" ht="15.75" customHeight="1">
      <c r="B615" s="2"/>
      <c r="C615" s="13"/>
      <c r="D615" s="13"/>
      <c r="E615" s="13" t="s">
        <v>15</v>
      </c>
      <c r="F615" s="13"/>
      <c r="G615" s="13"/>
      <c r="H615" s="13">
        <f t="shared" si="80"/>
        <v>0.1</v>
      </c>
      <c r="I615" s="13">
        <v>0.5</v>
      </c>
      <c r="J615" s="13">
        <f t="shared" si="79"/>
        <v>0.05</v>
      </c>
      <c r="K615" s="13"/>
      <c r="L615" s="13"/>
      <c r="M615" s="13"/>
      <c r="N615" s="13"/>
      <c r="O615" s="13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2:27" ht="15.75" customHeight="1">
      <c r="B616" s="2"/>
      <c r="C616" s="13"/>
      <c r="D616" s="13"/>
      <c r="E616" s="13" t="s">
        <v>15</v>
      </c>
      <c r="F616" s="13"/>
      <c r="G616" s="13"/>
      <c r="H616" s="13">
        <f t="shared" si="80"/>
        <v>0.1</v>
      </c>
      <c r="I616" s="13">
        <v>0.5</v>
      </c>
      <c r="J616" s="13">
        <f t="shared" si="79"/>
        <v>0.05</v>
      </c>
      <c r="K616" s="13"/>
      <c r="L616" s="13"/>
      <c r="M616" s="13"/>
      <c r="N616" s="13"/>
      <c r="O616" s="13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2:27" ht="15.75" customHeight="1">
      <c r="B617" s="2"/>
      <c r="C617" s="5"/>
      <c r="D617" s="5"/>
      <c r="E617" s="5" t="s">
        <v>14</v>
      </c>
      <c r="F617" s="5"/>
      <c r="G617" s="5"/>
      <c r="H617" s="5">
        <f>SUM(H598:H616)</f>
        <v>1.3412500000000003</v>
      </c>
      <c r="I617" s="5"/>
      <c r="J617" s="5">
        <f>SUM(J598:J616)</f>
        <v>1.9112500000000001</v>
      </c>
      <c r="K617" s="5">
        <f>J617/H617</f>
        <v>1.4249767008387697</v>
      </c>
      <c r="L617" s="5">
        <v>0.54500000000000004</v>
      </c>
      <c r="M617" s="5">
        <f>L617*J617</f>
        <v>1.0416312500000002</v>
      </c>
      <c r="N617" s="5">
        <f>H617*D598</f>
        <v>295.07500000000005</v>
      </c>
      <c r="O617" s="5">
        <f>J617*D598</f>
        <v>420.47500000000002</v>
      </c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2:27" ht="15.75" customHeight="1">
      <c r="B618" s="2"/>
      <c r="C618" s="3" t="s">
        <v>1</v>
      </c>
      <c r="D618" s="3" t="s">
        <v>2</v>
      </c>
      <c r="E618" s="3" t="s">
        <v>3</v>
      </c>
      <c r="F618" s="3" t="s">
        <v>4</v>
      </c>
      <c r="G618" s="3" t="s">
        <v>5</v>
      </c>
      <c r="H618" s="3" t="s">
        <v>6</v>
      </c>
      <c r="I618" s="3" t="s">
        <v>7</v>
      </c>
      <c r="J618" s="3" t="s">
        <v>8</v>
      </c>
      <c r="K618" s="3" t="s">
        <v>9</v>
      </c>
      <c r="L618" s="3" t="s">
        <v>10</v>
      </c>
      <c r="M618" s="3" t="s">
        <v>11</v>
      </c>
      <c r="N618" s="3" t="s">
        <v>12</v>
      </c>
      <c r="O618" s="3" t="s">
        <v>13</v>
      </c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2:27" ht="15.75" customHeight="1">
      <c r="B619" s="2"/>
      <c r="C619" s="13">
        <v>12</v>
      </c>
      <c r="D619" s="13">
        <v>220</v>
      </c>
      <c r="E619" s="13">
        <v>19</v>
      </c>
      <c r="F619" s="13">
        <v>0.75</v>
      </c>
      <c r="G619" s="13">
        <f t="shared" ref="G619:G630" si="81">B2</f>
        <v>7.4999999999999997E-2</v>
      </c>
      <c r="H619" s="13">
        <f t="shared" ref="H619:H630" si="82">F619*G619</f>
        <v>5.6249999999999994E-2</v>
      </c>
      <c r="I619" s="13">
        <v>3</v>
      </c>
      <c r="J619" s="13">
        <f t="shared" ref="J619:J637" si="83">H619*I619</f>
        <v>0.16874999999999998</v>
      </c>
      <c r="K619" s="13"/>
      <c r="L619" s="13"/>
      <c r="M619" s="13"/>
      <c r="N619" s="13"/>
      <c r="O619" s="13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2:27" ht="15.75" customHeight="1">
      <c r="B620" s="2"/>
      <c r="C620" s="13"/>
      <c r="D620" s="13"/>
      <c r="E620" s="13">
        <v>21</v>
      </c>
      <c r="F620" s="13">
        <v>0.6</v>
      </c>
      <c r="G620" s="13">
        <f t="shared" si="81"/>
        <v>7.4999999999999997E-2</v>
      </c>
      <c r="H620" s="13">
        <f t="shared" si="82"/>
        <v>4.4999999999999998E-2</v>
      </c>
      <c r="I620" s="13">
        <v>3</v>
      </c>
      <c r="J620" s="13">
        <f t="shared" si="83"/>
        <v>0.13500000000000001</v>
      </c>
      <c r="K620" s="13"/>
      <c r="L620" s="13"/>
      <c r="M620" s="13"/>
      <c r="N620" s="13"/>
      <c r="O620" s="13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2:27" ht="15.75" customHeight="1">
      <c r="B621" s="2"/>
      <c r="C621" s="13"/>
      <c r="D621" s="13"/>
      <c r="E621" s="13">
        <v>23</v>
      </c>
      <c r="F621" s="13">
        <v>0.8</v>
      </c>
      <c r="G621" s="13">
        <f t="shared" si="81"/>
        <v>7.4999999999999997E-2</v>
      </c>
      <c r="H621" s="13">
        <f t="shared" si="82"/>
        <v>0.06</v>
      </c>
      <c r="I621" s="13">
        <v>0.5</v>
      </c>
      <c r="J621" s="13">
        <f t="shared" si="83"/>
        <v>0.03</v>
      </c>
      <c r="K621" s="13"/>
      <c r="L621" s="13"/>
      <c r="M621" s="13"/>
      <c r="N621" s="13"/>
      <c r="O621" s="13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2:27" ht="15.75" customHeight="1">
      <c r="B622" s="2"/>
      <c r="C622" s="13"/>
      <c r="D622" s="13"/>
      <c r="E622" s="13">
        <v>26</v>
      </c>
      <c r="F622" s="13">
        <v>0.8</v>
      </c>
      <c r="G622" s="13">
        <f t="shared" si="81"/>
        <v>7.4999999999999997E-2</v>
      </c>
      <c r="H622" s="13">
        <f t="shared" si="82"/>
        <v>0.06</v>
      </c>
      <c r="I622" s="13">
        <v>0.5</v>
      </c>
      <c r="J622" s="13">
        <f t="shared" si="83"/>
        <v>0.03</v>
      </c>
      <c r="K622" s="13"/>
      <c r="L622" s="13"/>
      <c r="M622" s="13"/>
      <c r="N622" s="13"/>
      <c r="O622" s="13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2:27" ht="15.75" customHeight="1">
      <c r="B623" s="2"/>
      <c r="C623" s="13"/>
      <c r="D623" s="13"/>
      <c r="E623" s="13">
        <v>28</v>
      </c>
      <c r="F623" s="13">
        <v>0.6</v>
      </c>
      <c r="G623" s="13">
        <f t="shared" si="81"/>
        <v>7.4999999999999997E-2</v>
      </c>
      <c r="H623" s="13">
        <f t="shared" si="82"/>
        <v>4.4999999999999998E-2</v>
      </c>
      <c r="I623" s="13">
        <v>0.5</v>
      </c>
      <c r="J623" s="13">
        <f t="shared" si="83"/>
        <v>2.2499999999999999E-2</v>
      </c>
      <c r="K623" s="13"/>
      <c r="L623" s="13"/>
      <c r="M623" s="13"/>
      <c r="N623" s="13"/>
      <c r="O623" s="13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2:27" ht="15.75" customHeight="1">
      <c r="B624" s="2"/>
      <c r="C624" s="13"/>
      <c r="D624" s="13"/>
      <c r="E624" s="13">
        <v>20</v>
      </c>
      <c r="F624" s="13">
        <v>0.8</v>
      </c>
      <c r="G624" s="13">
        <f t="shared" si="81"/>
        <v>7.4999999999999997E-2</v>
      </c>
      <c r="H624" s="13">
        <f t="shared" si="82"/>
        <v>0.06</v>
      </c>
      <c r="I624" s="13">
        <v>3</v>
      </c>
      <c r="J624" s="13">
        <f t="shared" si="83"/>
        <v>0.18</v>
      </c>
      <c r="K624" s="13"/>
      <c r="L624" s="13"/>
      <c r="M624" s="13"/>
      <c r="N624" s="13"/>
      <c r="O624" s="13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2:27" ht="15.75" customHeight="1">
      <c r="B625" s="2"/>
      <c r="C625" s="13"/>
      <c r="D625" s="13"/>
      <c r="E625" s="13">
        <v>22</v>
      </c>
      <c r="F625" s="13">
        <v>0.75</v>
      </c>
      <c r="G625" s="13">
        <f t="shared" si="81"/>
        <v>7.4999999999999997E-2</v>
      </c>
      <c r="H625" s="13">
        <f t="shared" si="82"/>
        <v>5.6249999999999994E-2</v>
      </c>
      <c r="I625" s="13">
        <v>3</v>
      </c>
      <c r="J625" s="13">
        <f t="shared" si="83"/>
        <v>0.16874999999999998</v>
      </c>
      <c r="K625" s="13"/>
      <c r="L625" s="13"/>
      <c r="M625" s="13"/>
      <c r="N625" s="13"/>
      <c r="O625" s="13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2:27" ht="15.75" customHeight="1">
      <c r="B626" s="2"/>
      <c r="C626" s="13"/>
      <c r="D626" s="13"/>
      <c r="E626" s="13">
        <v>24</v>
      </c>
      <c r="F626" s="13">
        <v>0.75</v>
      </c>
      <c r="G626" s="13">
        <f t="shared" si="81"/>
        <v>7.4999999999999997E-2</v>
      </c>
      <c r="H626" s="13">
        <f t="shared" si="82"/>
        <v>5.6249999999999994E-2</v>
      </c>
      <c r="I626" s="13">
        <v>0.5</v>
      </c>
      <c r="J626" s="13">
        <f t="shared" si="83"/>
        <v>2.8124999999999997E-2</v>
      </c>
      <c r="K626" s="13"/>
      <c r="L626" s="13"/>
      <c r="M626" s="13"/>
      <c r="N626" s="13"/>
      <c r="O626" s="13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2:27" ht="15.75" customHeight="1">
      <c r="B627" s="2"/>
      <c r="C627" s="13"/>
      <c r="D627" s="13"/>
      <c r="E627" s="13">
        <v>25</v>
      </c>
      <c r="F627" s="13">
        <v>0.6</v>
      </c>
      <c r="G627" s="13">
        <f t="shared" si="81"/>
        <v>7.4999999999999997E-2</v>
      </c>
      <c r="H627" s="13">
        <f t="shared" si="82"/>
        <v>4.4999999999999998E-2</v>
      </c>
      <c r="I627" s="13">
        <v>0.5</v>
      </c>
      <c r="J627" s="13">
        <f t="shared" si="83"/>
        <v>2.2499999999999999E-2</v>
      </c>
      <c r="K627" s="13"/>
      <c r="L627" s="13"/>
      <c r="M627" s="13"/>
      <c r="N627" s="13"/>
      <c r="O627" s="13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2:27" ht="15.75" customHeight="1">
      <c r="B628" s="2"/>
      <c r="C628" s="13"/>
      <c r="D628" s="13"/>
      <c r="E628" s="13">
        <v>27</v>
      </c>
      <c r="F628" s="13">
        <v>0.75</v>
      </c>
      <c r="G628" s="13">
        <f t="shared" si="81"/>
        <v>7.4999999999999997E-2</v>
      </c>
      <c r="H628" s="13">
        <f t="shared" si="82"/>
        <v>5.6249999999999994E-2</v>
      </c>
      <c r="I628" s="13">
        <v>0.5</v>
      </c>
      <c r="J628" s="13">
        <f t="shared" si="83"/>
        <v>2.8124999999999997E-2</v>
      </c>
      <c r="K628" s="13"/>
      <c r="L628" s="13"/>
      <c r="M628" s="13"/>
      <c r="N628" s="13"/>
      <c r="O628" s="13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2:27" ht="15.75" customHeight="1">
      <c r="B629" s="2"/>
      <c r="C629" s="13"/>
      <c r="D629" s="13"/>
      <c r="E629" s="13">
        <v>29</v>
      </c>
      <c r="F629" s="13">
        <v>0.75</v>
      </c>
      <c r="G629" s="13">
        <f t="shared" si="81"/>
        <v>7.4999999999999997E-2</v>
      </c>
      <c r="H629" s="13">
        <f t="shared" si="82"/>
        <v>5.6249999999999994E-2</v>
      </c>
      <c r="I629" s="13">
        <v>0.5</v>
      </c>
      <c r="J629" s="13">
        <f t="shared" si="83"/>
        <v>2.8124999999999997E-2</v>
      </c>
      <c r="K629" s="13"/>
      <c r="L629" s="13"/>
      <c r="M629" s="13"/>
      <c r="N629" s="13"/>
      <c r="O629" s="13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2:27" ht="15.75" customHeight="1">
      <c r="B630" s="2"/>
      <c r="C630" s="13"/>
      <c r="D630" s="13"/>
      <c r="E630" s="13">
        <v>30</v>
      </c>
      <c r="F630" s="13">
        <v>0.6</v>
      </c>
      <c r="G630" s="13">
        <f t="shared" si="81"/>
        <v>7.4999999999999997E-2</v>
      </c>
      <c r="H630" s="13">
        <f t="shared" si="82"/>
        <v>4.4999999999999998E-2</v>
      </c>
      <c r="I630" s="13">
        <v>0.5</v>
      </c>
      <c r="J630" s="13">
        <f t="shared" si="83"/>
        <v>2.2499999999999999E-2</v>
      </c>
      <c r="K630" s="13"/>
      <c r="L630" s="13"/>
      <c r="M630" s="13"/>
      <c r="N630" s="13"/>
      <c r="O630" s="13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2:27" ht="15.75" customHeight="1">
      <c r="B631" s="2"/>
      <c r="C631" s="13"/>
      <c r="D631" s="13"/>
      <c r="E631" s="13" t="s">
        <v>15</v>
      </c>
      <c r="F631" s="13"/>
      <c r="G631" s="13"/>
      <c r="H631" s="13">
        <f t="shared" ref="H631:H637" si="84">A2</f>
        <v>0.1</v>
      </c>
      <c r="I631" s="13">
        <v>10</v>
      </c>
      <c r="J631" s="13">
        <f t="shared" si="83"/>
        <v>1</v>
      </c>
      <c r="K631" s="13" t="s">
        <v>25</v>
      </c>
      <c r="L631" s="13"/>
      <c r="M631" s="13"/>
      <c r="N631" s="13"/>
      <c r="O631" s="13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2:27" ht="15.75" customHeight="1">
      <c r="B632" s="2"/>
      <c r="C632" s="13"/>
      <c r="D632" s="13"/>
      <c r="E632" s="13" t="s">
        <v>15</v>
      </c>
      <c r="F632" s="13"/>
      <c r="G632" s="13"/>
      <c r="H632" s="13">
        <f t="shared" si="84"/>
        <v>0.1</v>
      </c>
      <c r="I632" s="13">
        <v>10</v>
      </c>
      <c r="J632" s="13">
        <f t="shared" si="83"/>
        <v>1</v>
      </c>
      <c r="K632" s="13"/>
      <c r="L632" s="13"/>
      <c r="M632" s="13"/>
      <c r="N632" s="13"/>
      <c r="O632" s="13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2:27" ht="15.75" customHeight="1">
      <c r="B633" s="2"/>
      <c r="C633" s="13"/>
      <c r="D633" s="13"/>
      <c r="E633" s="13" t="s">
        <v>15</v>
      </c>
      <c r="F633" s="13"/>
      <c r="G633" s="13"/>
      <c r="H633" s="13">
        <f t="shared" si="84"/>
        <v>0.1</v>
      </c>
      <c r="I633" s="13">
        <v>0.5</v>
      </c>
      <c r="J633" s="13">
        <f t="shared" si="83"/>
        <v>0.05</v>
      </c>
      <c r="K633" s="13"/>
      <c r="L633" s="13"/>
      <c r="M633" s="13"/>
      <c r="N633" s="13"/>
      <c r="O633" s="13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2:27" ht="15.75" customHeight="1">
      <c r="B634" s="2"/>
      <c r="C634" s="13"/>
      <c r="D634" s="13"/>
      <c r="E634" s="13" t="s">
        <v>15</v>
      </c>
      <c r="F634" s="13"/>
      <c r="G634" s="13"/>
      <c r="H634" s="13">
        <f t="shared" si="84"/>
        <v>0.1</v>
      </c>
      <c r="I634" s="13">
        <v>0.5</v>
      </c>
      <c r="J634" s="13">
        <f t="shared" si="83"/>
        <v>0.05</v>
      </c>
      <c r="K634" s="13"/>
      <c r="L634" s="13"/>
      <c r="M634" s="13"/>
      <c r="N634" s="13"/>
      <c r="O634" s="13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2:27" ht="15.75" customHeight="1">
      <c r="B635" s="2"/>
      <c r="C635" s="13"/>
      <c r="D635" s="13"/>
      <c r="E635" s="13" t="s">
        <v>15</v>
      </c>
      <c r="F635" s="13"/>
      <c r="G635" s="13"/>
      <c r="H635" s="13">
        <f t="shared" si="84"/>
        <v>0.1</v>
      </c>
      <c r="I635" s="13">
        <v>0.5</v>
      </c>
      <c r="J635" s="13">
        <f t="shared" si="83"/>
        <v>0.05</v>
      </c>
      <c r="K635" s="13"/>
      <c r="L635" s="13"/>
      <c r="M635" s="13"/>
      <c r="N635" s="13"/>
      <c r="O635" s="13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2:27" ht="15.75" customHeight="1">
      <c r="B636" s="2"/>
      <c r="C636" s="13"/>
      <c r="D636" s="13"/>
      <c r="E636" s="13" t="s">
        <v>15</v>
      </c>
      <c r="F636" s="13"/>
      <c r="G636" s="13"/>
      <c r="H636" s="13">
        <f t="shared" si="84"/>
        <v>0.1</v>
      </c>
      <c r="I636" s="13">
        <v>0.5</v>
      </c>
      <c r="J636" s="13">
        <f t="shared" si="83"/>
        <v>0.05</v>
      </c>
      <c r="K636" s="13"/>
      <c r="L636" s="13"/>
      <c r="M636" s="13"/>
      <c r="N636" s="13"/>
      <c r="O636" s="13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2:27" ht="15.75" customHeight="1">
      <c r="B637" s="2"/>
      <c r="C637" s="13"/>
      <c r="D637" s="13"/>
      <c r="E637" s="13" t="s">
        <v>15</v>
      </c>
      <c r="F637" s="13"/>
      <c r="G637" s="13"/>
      <c r="H637" s="13">
        <f t="shared" si="84"/>
        <v>0.1</v>
      </c>
      <c r="I637" s="13">
        <v>0.5</v>
      </c>
      <c r="J637" s="13">
        <f t="shared" si="83"/>
        <v>0.05</v>
      </c>
      <c r="K637" s="13"/>
      <c r="L637" s="13"/>
      <c r="M637" s="13"/>
      <c r="N637" s="13"/>
      <c r="O637" s="13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2:27" ht="15.75" customHeight="1">
      <c r="B638" s="2"/>
      <c r="C638" s="5"/>
      <c r="D638" s="5"/>
      <c r="E638" s="5" t="s">
        <v>14</v>
      </c>
      <c r="F638" s="5"/>
      <c r="G638" s="5"/>
      <c r="H638" s="5">
        <f>SUM(H619:H637)</f>
        <v>1.3412500000000003</v>
      </c>
      <c r="I638" s="5"/>
      <c r="J638" s="5">
        <f>SUM(J619:J637)</f>
        <v>3.114374999999999</v>
      </c>
      <c r="K638" s="5">
        <f>J638/H638</f>
        <v>2.3219944082013035</v>
      </c>
      <c r="L638" s="5">
        <v>0.54500000000000004</v>
      </c>
      <c r="M638" s="5">
        <f>L638*J638</f>
        <v>1.6973343749999996</v>
      </c>
      <c r="N638" s="5">
        <f>H638*D619</f>
        <v>295.07500000000005</v>
      </c>
      <c r="O638" s="5">
        <f>J638*D619</f>
        <v>685.1624999999998</v>
      </c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2:27" ht="15.75" customHeight="1">
      <c r="B639" s="2"/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3" t="s">
        <v>8</v>
      </c>
      <c r="K639" s="3" t="s">
        <v>9</v>
      </c>
      <c r="L639" s="3" t="s">
        <v>10</v>
      </c>
      <c r="M639" s="3" t="s">
        <v>11</v>
      </c>
      <c r="N639" s="3" t="s">
        <v>12</v>
      </c>
      <c r="O639" s="3" t="s">
        <v>13</v>
      </c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2:27" ht="15.75" customHeight="1">
      <c r="B640" s="2"/>
      <c r="C640" s="13">
        <v>13</v>
      </c>
      <c r="D640" s="13">
        <v>220</v>
      </c>
      <c r="E640" s="13">
        <v>19</v>
      </c>
      <c r="F640" s="13">
        <v>0.75</v>
      </c>
      <c r="G640" s="13">
        <f t="shared" ref="G640:G651" si="85">B2</f>
        <v>7.4999999999999997E-2</v>
      </c>
      <c r="H640" s="13">
        <f t="shared" ref="H640:H651" si="86">F640*G640</f>
        <v>5.6249999999999994E-2</v>
      </c>
      <c r="I640" s="13">
        <v>3</v>
      </c>
      <c r="J640" s="13">
        <f t="shared" ref="J640:J658" si="87">H640*I640</f>
        <v>0.16874999999999998</v>
      </c>
      <c r="K640" s="13"/>
      <c r="L640" s="13"/>
      <c r="M640" s="13"/>
      <c r="N640" s="13"/>
      <c r="O640" s="13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2:27" ht="15.75" customHeight="1">
      <c r="B641" s="2"/>
      <c r="C641" s="13"/>
      <c r="D641" s="13"/>
      <c r="E641" s="13">
        <v>21</v>
      </c>
      <c r="F641" s="13">
        <v>0.6</v>
      </c>
      <c r="G641" s="13">
        <f t="shared" si="85"/>
        <v>7.4999999999999997E-2</v>
      </c>
      <c r="H641" s="13">
        <f t="shared" si="86"/>
        <v>4.4999999999999998E-2</v>
      </c>
      <c r="I641" s="13">
        <v>3</v>
      </c>
      <c r="J641" s="13">
        <f t="shared" si="87"/>
        <v>0.13500000000000001</v>
      </c>
      <c r="K641" s="13"/>
      <c r="L641" s="13"/>
      <c r="M641" s="13"/>
      <c r="N641" s="13"/>
      <c r="O641" s="13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2:27" ht="15.75" customHeight="1">
      <c r="B642" s="2"/>
      <c r="C642" s="13"/>
      <c r="D642" s="13"/>
      <c r="E642" s="13">
        <v>23</v>
      </c>
      <c r="F642" s="13">
        <v>0.8</v>
      </c>
      <c r="G642" s="13">
        <f t="shared" si="85"/>
        <v>7.4999999999999997E-2</v>
      </c>
      <c r="H642" s="13">
        <f t="shared" si="86"/>
        <v>0.06</v>
      </c>
      <c r="I642" s="13">
        <v>3</v>
      </c>
      <c r="J642" s="13">
        <f t="shared" si="87"/>
        <v>0.18</v>
      </c>
      <c r="K642" s="13"/>
      <c r="L642" s="13"/>
      <c r="M642" s="13"/>
      <c r="N642" s="13"/>
      <c r="O642" s="13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2:27" ht="15.75" customHeight="1">
      <c r="B643" s="2"/>
      <c r="C643" s="13"/>
      <c r="D643" s="13"/>
      <c r="E643" s="13">
        <v>26</v>
      </c>
      <c r="F643" s="13">
        <v>0.8</v>
      </c>
      <c r="G643" s="13">
        <f t="shared" si="85"/>
        <v>7.4999999999999997E-2</v>
      </c>
      <c r="H643" s="13">
        <f t="shared" si="86"/>
        <v>0.06</v>
      </c>
      <c r="I643" s="13">
        <v>0.5</v>
      </c>
      <c r="J643" s="13">
        <f t="shared" si="87"/>
        <v>0.03</v>
      </c>
      <c r="K643" s="13"/>
      <c r="L643" s="13"/>
      <c r="M643" s="13"/>
      <c r="N643" s="13"/>
      <c r="O643" s="13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2:27" ht="15.75" customHeight="1">
      <c r="B644" s="2"/>
      <c r="C644" s="13"/>
      <c r="D644" s="13"/>
      <c r="E644" s="13">
        <v>28</v>
      </c>
      <c r="F644" s="13">
        <v>0.6</v>
      </c>
      <c r="G644" s="13">
        <f t="shared" si="85"/>
        <v>7.4999999999999997E-2</v>
      </c>
      <c r="H644" s="13">
        <f t="shared" si="86"/>
        <v>4.4999999999999998E-2</v>
      </c>
      <c r="I644" s="13">
        <v>0.5</v>
      </c>
      <c r="J644" s="13">
        <f t="shared" si="87"/>
        <v>2.2499999999999999E-2</v>
      </c>
      <c r="K644" s="13"/>
      <c r="L644" s="13"/>
      <c r="M644" s="13"/>
      <c r="N644" s="13"/>
      <c r="O644" s="13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2:27" ht="15.75" customHeight="1">
      <c r="B645" s="2"/>
      <c r="C645" s="13"/>
      <c r="D645" s="13"/>
      <c r="E645" s="13">
        <v>20</v>
      </c>
      <c r="F645" s="13">
        <v>0.8</v>
      </c>
      <c r="G645" s="13">
        <f t="shared" si="85"/>
        <v>7.4999999999999997E-2</v>
      </c>
      <c r="H645" s="13">
        <f t="shared" si="86"/>
        <v>0.06</v>
      </c>
      <c r="I645" s="13">
        <v>3</v>
      </c>
      <c r="J645" s="13">
        <f t="shared" si="87"/>
        <v>0.18</v>
      </c>
      <c r="K645" s="13"/>
      <c r="L645" s="13"/>
      <c r="M645" s="13"/>
      <c r="N645" s="13"/>
      <c r="O645" s="13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2:27" ht="15.75" customHeight="1">
      <c r="B646" s="2"/>
      <c r="C646" s="13"/>
      <c r="D646" s="13"/>
      <c r="E646" s="13">
        <v>22</v>
      </c>
      <c r="F646" s="13">
        <v>0.75</v>
      </c>
      <c r="G646" s="13">
        <f t="shared" si="85"/>
        <v>7.4999999999999997E-2</v>
      </c>
      <c r="H646" s="13">
        <f t="shared" si="86"/>
        <v>5.6249999999999994E-2</v>
      </c>
      <c r="I646" s="13">
        <v>3</v>
      </c>
      <c r="J646" s="13">
        <f t="shared" si="87"/>
        <v>0.16874999999999998</v>
      </c>
      <c r="K646" s="13"/>
      <c r="L646" s="13"/>
      <c r="M646" s="13"/>
      <c r="N646" s="13"/>
      <c r="O646" s="13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2:27" ht="15.75" customHeight="1">
      <c r="B647" s="2"/>
      <c r="C647" s="13"/>
      <c r="D647" s="13"/>
      <c r="E647" s="13">
        <v>24</v>
      </c>
      <c r="F647" s="13">
        <v>0.75</v>
      </c>
      <c r="G647" s="13">
        <f t="shared" si="85"/>
        <v>7.4999999999999997E-2</v>
      </c>
      <c r="H647" s="13">
        <f t="shared" si="86"/>
        <v>5.6249999999999994E-2</v>
      </c>
      <c r="I647" s="13">
        <v>3</v>
      </c>
      <c r="J647" s="13">
        <f t="shared" si="87"/>
        <v>0.16874999999999998</v>
      </c>
      <c r="K647" s="13"/>
      <c r="L647" s="13"/>
      <c r="M647" s="13"/>
      <c r="N647" s="13"/>
      <c r="O647" s="13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2:27" ht="15.75" customHeight="1">
      <c r="B648" s="2"/>
      <c r="C648" s="13"/>
      <c r="D648" s="13"/>
      <c r="E648" s="13">
        <v>25</v>
      </c>
      <c r="F648" s="13">
        <v>0.6</v>
      </c>
      <c r="G648" s="13">
        <f t="shared" si="85"/>
        <v>7.4999999999999997E-2</v>
      </c>
      <c r="H648" s="13">
        <f t="shared" si="86"/>
        <v>4.4999999999999998E-2</v>
      </c>
      <c r="I648" s="13">
        <v>3</v>
      </c>
      <c r="J648" s="13">
        <f t="shared" si="87"/>
        <v>0.13500000000000001</v>
      </c>
      <c r="K648" s="13"/>
      <c r="L648" s="13"/>
      <c r="M648" s="13"/>
      <c r="N648" s="13"/>
      <c r="O648" s="13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2:27" ht="15.75" customHeight="1">
      <c r="B649" s="2"/>
      <c r="C649" s="13"/>
      <c r="D649" s="13"/>
      <c r="E649" s="13">
        <v>27</v>
      </c>
      <c r="F649" s="13">
        <v>0.75</v>
      </c>
      <c r="G649" s="13">
        <f t="shared" si="85"/>
        <v>7.4999999999999997E-2</v>
      </c>
      <c r="H649" s="13">
        <f t="shared" si="86"/>
        <v>5.6249999999999994E-2</v>
      </c>
      <c r="I649" s="13">
        <v>0.5</v>
      </c>
      <c r="J649" s="13">
        <f t="shared" si="87"/>
        <v>2.8124999999999997E-2</v>
      </c>
      <c r="K649" s="13"/>
      <c r="L649" s="13"/>
      <c r="M649" s="13"/>
      <c r="N649" s="13"/>
      <c r="O649" s="13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2:27" ht="15.75" customHeight="1">
      <c r="B650" s="2"/>
      <c r="C650" s="13"/>
      <c r="D650" s="13"/>
      <c r="E650" s="13">
        <v>29</v>
      </c>
      <c r="F650" s="13">
        <v>0.75</v>
      </c>
      <c r="G650" s="13">
        <f t="shared" si="85"/>
        <v>7.4999999999999997E-2</v>
      </c>
      <c r="H650" s="13">
        <f t="shared" si="86"/>
        <v>5.6249999999999994E-2</v>
      </c>
      <c r="I650" s="13">
        <v>0.5</v>
      </c>
      <c r="J650" s="13">
        <f t="shared" si="87"/>
        <v>2.8124999999999997E-2</v>
      </c>
      <c r="K650" s="13"/>
      <c r="L650" s="13"/>
      <c r="M650" s="13"/>
      <c r="N650" s="13"/>
      <c r="O650" s="13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2:27" ht="15.75" customHeight="1">
      <c r="B651" s="2"/>
      <c r="C651" s="13"/>
      <c r="D651" s="13"/>
      <c r="E651" s="13">
        <v>30</v>
      </c>
      <c r="F651" s="13">
        <v>0.6</v>
      </c>
      <c r="G651" s="13">
        <f t="shared" si="85"/>
        <v>7.4999999999999997E-2</v>
      </c>
      <c r="H651" s="13">
        <f t="shared" si="86"/>
        <v>4.4999999999999998E-2</v>
      </c>
      <c r="I651" s="13">
        <v>0.5</v>
      </c>
      <c r="J651" s="13">
        <f t="shared" si="87"/>
        <v>2.2499999999999999E-2</v>
      </c>
      <c r="K651" s="13"/>
      <c r="L651" s="13"/>
      <c r="M651" s="13"/>
      <c r="N651" s="13"/>
      <c r="O651" s="13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2:27" ht="15.75" customHeight="1">
      <c r="B652" s="2"/>
      <c r="C652" s="13"/>
      <c r="D652" s="13"/>
      <c r="E652" s="13" t="s">
        <v>15</v>
      </c>
      <c r="F652" s="13"/>
      <c r="G652" s="13"/>
      <c r="H652" s="13">
        <f t="shared" ref="H652:H658" si="88">A2</f>
        <v>0.1</v>
      </c>
      <c r="I652" s="13">
        <v>10</v>
      </c>
      <c r="J652" s="13">
        <f t="shared" si="87"/>
        <v>1</v>
      </c>
      <c r="K652" s="13"/>
      <c r="L652" s="13"/>
      <c r="M652" s="13"/>
      <c r="N652" s="13"/>
      <c r="O652" s="13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2:27" ht="15.75" customHeight="1">
      <c r="B653" s="2"/>
      <c r="C653" s="13"/>
      <c r="D653" s="13"/>
      <c r="E653" s="13" t="s">
        <v>15</v>
      </c>
      <c r="F653" s="13"/>
      <c r="G653" s="13"/>
      <c r="H653" s="13">
        <f t="shared" si="88"/>
        <v>0.1</v>
      </c>
      <c r="I653" s="13">
        <v>10</v>
      </c>
      <c r="J653" s="13">
        <f t="shared" si="87"/>
        <v>1</v>
      </c>
      <c r="K653" s="13"/>
      <c r="L653" s="13"/>
      <c r="M653" s="13"/>
      <c r="N653" s="13"/>
      <c r="O653" s="13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2:27" ht="15.75" customHeight="1">
      <c r="B654" s="2"/>
      <c r="C654" s="13"/>
      <c r="D654" s="13"/>
      <c r="E654" s="13" t="s">
        <v>15</v>
      </c>
      <c r="F654" s="13"/>
      <c r="G654" s="13"/>
      <c r="H654" s="13">
        <f t="shared" si="88"/>
        <v>0.1</v>
      </c>
      <c r="I654" s="13">
        <v>10</v>
      </c>
      <c r="J654" s="13">
        <f t="shared" si="87"/>
        <v>1</v>
      </c>
      <c r="K654" s="13"/>
      <c r="L654" s="13"/>
      <c r="M654" s="13"/>
      <c r="N654" s="13"/>
      <c r="O654" s="13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2:27" ht="15.75" customHeight="1">
      <c r="B655" s="2"/>
      <c r="C655" s="13"/>
      <c r="D655" s="13"/>
      <c r="E655" s="13" t="s">
        <v>15</v>
      </c>
      <c r="F655" s="13"/>
      <c r="G655" s="13"/>
      <c r="H655" s="13">
        <f t="shared" si="88"/>
        <v>0.1</v>
      </c>
      <c r="I655" s="13">
        <v>10</v>
      </c>
      <c r="J655" s="13">
        <f t="shared" si="87"/>
        <v>1</v>
      </c>
      <c r="K655" s="13"/>
      <c r="L655" s="13"/>
      <c r="M655" s="13"/>
      <c r="N655" s="13"/>
      <c r="O655" s="13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2:27" ht="15.75" customHeight="1">
      <c r="B656" s="2"/>
      <c r="C656" s="13"/>
      <c r="D656" s="13"/>
      <c r="E656" s="13" t="s">
        <v>15</v>
      </c>
      <c r="F656" s="13"/>
      <c r="G656" s="13"/>
      <c r="H656" s="13">
        <f t="shared" si="88"/>
        <v>0.1</v>
      </c>
      <c r="I656" s="13">
        <v>0.5</v>
      </c>
      <c r="J656" s="13">
        <f t="shared" si="87"/>
        <v>0.05</v>
      </c>
      <c r="K656" s="13"/>
      <c r="L656" s="13"/>
      <c r="M656" s="13"/>
      <c r="N656" s="13"/>
      <c r="O656" s="13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2:27" ht="15.75" customHeight="1">
      <c r="B657" s="2"/>
      <c r="C657" s="13"/>
      <c r="D657" s="13"/>
      <c r="E657" s="13" t="s">
        <v>15</v>
      </c>
      <c r="F657" s="13"/>
      <c r="G657" s="13"/>
      <c r="H657" s="13">
        <f t="shared" si="88"/>
        <v>0.1</v>
      </c>
      <c r="I657" s="13">
        <v>0.5</v>
      </c>
      <c r="J657" s="13">
        <f t="shared" si="87"/>
        <v>0.05</v>
      </c>
      <c r="K657" s="13"/>
      <c r="L657" s="13"/>
      <c r="M657" s="13"/>
      <c r="N657" s="13"/>
      <c r="O657" s="13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2:27" ht="15.75" customHeight="1">
      <c r="B658" s="2"/>
      <c r="C658" s="13"/>
      <c r="D658" s="13"/>
      <c r="E658" s="13" t="s">
        <v>15</v>
      </c>
      <c r="F658" s="13"/>
      <c r="G658" s="13"/>
      <c r="H658" s="13">
        <f t="shared" si="88"/>
        <v>0.1</v>
      </c>
      <c r="I658" s="13">
        <v>0.5</v>
      </c>
      <c r="J658" s="13">
        <f t="shared" si="87"/>
        <v>0.05</v>
      </c>
      <c r="K658" s="13"/>
      <c r="L658" s="13"/>
      <c r="M658" s="13"/>
      <c r="N658" s="13"/>
      <c r="O658" s="13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2:27" ht="15.75" customHeight="1">
      <c r="B659" s="2"/>
      <c r="C659" s="5"/>
      <c r="D659" s="5"/>
      <c r="E659" s="5" t="s">
        <v>14</v>
      </c>
      <c r="F659" s="5"/>
      <c r="G659" s="5"/>
      <c r="H659" s="5">
        <f>SUM(H640:H658)</f>
        <v>1.3412500000000003</v>
      </c>
      <c r="I659" s="5"/>
      <c r="J659" s="5">
        <f>SUM(J640:J658)</f>
        <v>5.4174999999999995</v>
      </c>
      <c r="K659" s="5">
        <f>J659/H659</f>
        <v>4.039142590866728</v>
      </c>
      <c r="L659" s="5">
        <v>0.54500000000000004</v>
      </c>
      <c r="M659" s="5">
        <f>L659*J659</f>
        <v>2.9525375</v>
      </c>
      <c r="N659" s="5">
        <f>H659*D640</f>
        <v>295.07500000000005</v>
      </c>
      <c r="O659" s="5">
        <f>J659*D640</f>
        <v>1191.8499999999999</v>
      </c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2:27" ht="15.75" customHeight="1">
      <c r="B660" s="2"/>
      <c r="C660" s="3" t="s">
        <v>1</v>
      </c>
      <c r="D660" s="3" t="s">
        <v>2</v>
      </c>
      <c r="E660" s="3" t="s">
        <v>3</v>
      </c>
      <c r="F660" s="3" t="s">
        <v>4</v>
      </c>
      <c r="G660" s="3" t="s">
        <v>5</v>
      </c>
      <c r="H660" s="3" t="s">
        <v>6</v>
      </c>
      <c r="I660" s="3" t="s">
        <v>7</v>
      </c>
      <c r="J660" s="3" t="s">
        <v>8</v>
      </c>
      <c r="K660" s="3" t="s">
        <v>9</v>
      </c>
      <c r="L660" s="3" t="s">
        <v>10</v>
      </c>
      <c r="M660" s="3" t="s">
        <v>11</v>
      </c>
      <c r="N660" s="3" t="s">
        <v>12</v>
      </c>
      <c r="O660" s="3" t="s">
        <v>13</v>
      </c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2:27" ht="15.75" customHeight="1">
      <c r="B661" s="2"/>
      <c r="C661" s="13">
        <v>14</v>
      </c>
      <c r="D661" s="13">
        <v>200</v>
      </c>
      <c r="E661" s="13">
        <v>19</v>
      </c>
      <c r="F661" s="13">
        <v>0.75</v>
      </c>
      <c r="G661" s="13">
        <f t="shared" ref="G661:G672" si="89">B2</f>
        <v>7.4999999999999997E-2</v>
      </c>
      <c r="H661" s="13">
        <f t="shared" ref="H661:H672" si="90">F661*G661</f>
        <v>5.6249999999999994E-2</v>
      </c>
      <c r="I661" s="13">
        <v>3</v>
      </c>
      <c r="J661" s="13">
        <f t="shared" ref="J661:J679" si="91">H661*I661</f>
        <v>0.16874999999999998</v>
      </c>
      <c r="K661" s="13"/>
      <c r="L661" s="13"/>
      <c r="M661" s="13"/>
      <c r="N661" s="13"/>
      <c r="O661" s="13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2:27" ht="15.75" customHeight="1">
      <c r="B662" s="2"/>
      <c r="C662" s="13"/>
      <c r="D662" s="13"/>
      <c r="E662" s="13">
        <v>21</v>
      </c>
      <c r="F662" s="13">
        <v>0.6</v>
      </c>
      <c r="G662" s="13">
        <f t="shared" si="89"/>
        <v>7.4999999999999997E-2</v>
      </c>
      <c r="H662" s="13">
        <f t="shared" si="90"/>
        <v>4.4999999999999998E-2</v>
      </c>
      <c r="I662" s="13">
        <v>3</v>
      </c>
      <c r="J662" s="13">
        <f t="shared" si="91"/>
        <v>0.13500000000000001</v>
      </c>
      <c r="K662" s="13"/>
      <c r="L662" s="13"/>
      <c r="M662" s="13"/>
      <c r="N662" s="13"/>
      <c r="O662" s="13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2:27" ht="15.75" customHeight="1">
      <c r="B663" s="2"/>
      <c r="C663" s="13"/>
      <c r="D663" s="13"/>
      <c r="E663" s="13">
        <v>23</v>
      </c>
      <c r="F663" s="13">
        <v>0.8</v>
      </c>
      <c r="G663" s="13">
        <f t="shared" si="89"/>
        <v>7.4999999999999997E-2</v>
      </c>
      <c r="H663" s="13">
        <f t="shared" si="90"/>
        <v>0.06</v>
      </c>
      <c r="I663" s="13">
        <v>3</v>
      </c>
      <c r="J663" s="13">
        <f t="shared" si="91"/>
        <v>0.18</v>
      </c>
      <c r="K663" s="13"/>
      <c r="L663" s="13"/>
      <c r="M663" s="13"/>
      <c r="N663" s="13"/>
      <c r="O663" s="13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2:27" ht="15.75" customHeight="1">
      <c r="B664" s="2"/>
      <c r="C664" s="13"/>
      <c r="D664" s="13"/>
      <c r="E664" s="13">
        <v>26</v>
      </c>
      <c r="F664" s="13">
        <v>0.8</v>
      </c>
      <c r="G664" s="13">
        <f t="shared" si="89"/>
        <v>7.4999999999999997E-2</v>
      </c>
      <c r="H664" s="13">
        <f t="shared" si="90"/>
        <v>0.06</v>
      </c>
      <c r="I664" s="13">
        <v>0.5</v>
      </c>
      <c r="J664" s="13">
        <f t="shared" si="91"/>
        <v>0.03</v>
      </c>
      <c r="K664" s="13"/>
      <c r="L664" s="13"/>
      <c r="M664" s="13"/>
      <c r="N664" s="13"/>
      <c r="O664" s="13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2:27" ht="15.75" customHeight="1">
      <c r="B665" s="2"/>
      <c r="C665" s="13"/>
      <c r="D665" s="13"/>
      <c r="E665" s="13">
        <v>28</v>
      </c>
      <c r="F665" s="13">
        <v>0.6</v>
      </c>
      <c r="G665" s="13">
        <f t="shared" si="89"/>
        <v>7.4999999999999997E-2</v>
      </c>
      <c r="H665" s="13">
        <f t="shared" si="90"/>
        <v>4.4999999999999998E-2</v>
      </c>
      <c r="I665" s="13">
        <v>0.5</v>
      </c>
      <c r="J665" s="13">
        <f t="shared" si="91"/>
        <v>2.2499999999999999E-2</v>
      </c>
      <c r="K665" s="13"/>
      <c r="L665" s="13"/>
      <c r="M665" s="13"/>
      <c r="N665" s="13"/>
      <c r="O665" s="13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2:27" ht="15.75" customHeight="1">
      <c r="B666" s="2"/>
      <c r="C666" s="13"/>
      <c r="D666" s="13"/>
      <c r="E666" s="13">
        <v>20</v>
      </c>
      <c r="F666" s="13">
        <v>0.8</v>
      </c>
      <c r="G666" s="13">
        <f t="shared" si="89"/>
        <v>7.4999999999999997E-2</v>
      </c>
      <c r="H666" s="13">
        <f t="shared" si="90"/>
        <v>0.06</v>
      </c>
      <c r="I666" s="13">
        <v>3</v>
      </c>
      <c r="J666" s="13">
        <f t="shared" si="91"/>
        <v>0.18</v>
      </c>
      <c r="K666" s="13"/>
      <c r="L666" s="13"/>
      <c r="M666" s="13"/>
      <c r="N666" s="13"/>
      <c r="O666" s="13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2:27" ht="15.75" customHeight="1">
      <c r="B667" s="2"/>
      <c r="C667" s="13"/>
      <c r="D667" s="13"/>
      <c r="E667" s="13">
        <v>22</v>
      </c>
      <c r="F667" s="13">
        <v>0.75</v>
      </c>
      <c r="G667" s="13">
        <f t="shared" si="89"/>
        <v>7.4999999999999997E-2</v>
      </c>
      <c r="H667" s="13">
        <f t="shared" si="90"/>
        <v>5.6249999999999994E-2</v>
      </c>
      <c r="I667" s="13">
        <v>3</v>
      </c>
      <c r="J667" s="13">
        <f t="shared" si="91"/>
        <v>0.16874999999999998</v>
      </c>
      <c r="K667" s="13"/>
      <c r="L667" s="13"/>
      <c r="M667" s="13"/>
      <c r="N667" s="13"/>
      <c r="O667" s="13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2:27" ht="15.75" customHeight="1">
      <c r="B668" s="2"/>
      <c r="C668" s="13"/>
      <c r="D668" s="13"/>
      <c r="E668" s="13">
        <v>24</v>
      </c>
      <c r="F668" s="13">
        <v>0.75</v>
      </c>
      <c r="G668" s="13">
        <f t="shared" si="89"/>
        <v>7.4999999999999997E-2</v>
      </c>
      <c r="H668" s="13">
        <f t="shared" si="90"/>
        <v>5.6249999999999994E-2</v>
      </c>
      <c r="I668" s="13">
        <v>3</v>
      </c>
      <c r="J668" s="13">
        <f t="shared" si="91"/>
        <v>0.16874999999999998</v>
      </c>
      <c r="K668" s="13"/>
      <c r="L668" s="13"/>
      <c r="M668" s="13"/>
      <c r="N668" s="13"/>
      <c r="O668" s="13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2:27" ht="15.75" customHeight="1">
      <c r="B669" s="2"/>
      <c r="C669" s="13"/>
      <c r="D669" s="13"/>
      <c r="E669" s="13">
        <v>25</v>
      </c>
      <c r="F669" s="13">
        <v>0.6</v>
      </c>
      <c r="G669" s="13">
        <f t="shared" si="89"/>
        <v>7.4999999999999997E-2</v>
      </c>
      <c r="H669" s="13">
        <f t="shared" si="90"/>
        <v>4.4999999999999998E-2</v>
      </c>
      <c r="I669" s="13">
        <v>3</v>
      </c>
      <c r="J669" s="13">
        <f t="shared" si="91"/>
        <v>0.13500000000000001</v>
      </c>
      <c r="K669" s="13"/>
      <c r="L669" s="13"/>
      <c r="M669" s="13"/>
      <c r="N669" s="13"/>
      <c r="O669" s="13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2:27" ht="15.75" customHeight="1">
      <c r="B670" s="2"/>
      <c r="C670" s="13"/>
      <c r="D670" s="13"/>
      <c r="E670" s="13">
        <v>27</v>
      </c>
      <c r="F670" s="13">
        <v>0.75</v>
      </c>
      <c r="G670" s="13">
        <f t="shared" si="89"/>
        <v>7.4999999999999997E-2</v>
      </c>
      <c r="H670" s="13">
        <f t="shared" si="90"/>
        <v>5.6249999999999994E-2</v>
      </c>
      <c r="I670" s="13">
        <v>0.5</v>
      </c>
      <c r="J670" s="13">
        <f t="shared" si="91"/>
        <v>2.8124999999999997E-2</v>
      </c>
      <c r="K670" s="13"/>
      <c r="L670" s="13"/>
      <c r="M670" s="13"/>
      <c r="N670" s="13"/>
      <c r="O670" s="13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2:27" ht="15.75" customHeight="1">
      <c r="B671" s="2"/>
      <c r="C671" s="13"/>
      <c r="D671" s="13"/>
      <c r="E671" s="13">
        <v>29</v>
      </c>
      <c r="F671" s="13">
        <v>0.75</v>
      </c>
      <c r="G671" s="13">
        <f t="shared" si="89"/>
        <v>7.4999999999999997E-2</v>
      </c>
      <c r="H671" s="13">
        <f t="shared" si="90"/>
        <v>5.6249999999999994E-2</v>
      </c>
      <c r="I671" s="13">
        <v>0.5</v>
      </c>
      <c r="J671" s="13">
        <f t="shared" si="91"/>
        <v>2.8124999999999997E-2</v>
      </c>
      <c r="K671" s="13"/>
      <c r="L671" s="13"/>
      <c r="M671" s="13"/>
      <c r="N671" s="13"/>
      <c r="O671" s="13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2:27" ht="15.75" customHeight="1">
      <c r="B672" s="2"/>
      <c r="C672" s="13"/>
      <c r="D672" s="13"/>
      <c r="E672" s="13">
        <v>30</v>
      </c>
      <c r="F672" s="13">
        <v>0.6</v>
      </c>
      <c r="G672" s="13">
        <f t="shared" si="89"/>
        <v>7.4999999999999997E-2</v>
      </c>
      <c r="H672" s="13">
        <f t="shared" si="90"/>
        <v>4.4999999999999998E-2</v>
      </c>
      <c r="I672" s="13">
        <v>0.5</v>
      </c>
      <c r="J672" s="13">
        <f t="shared" si="91"/>
        <v>2.2499999999999999E-2</v>
      </c>
      <c r="K672" s="13"/>
      <c r="L672" s="13"/>
      <c r="M672" s="13"/>
      <c r="N672" s="13"/>
      <c r="O672" s="13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2:27" ht="15.75" customHeight="1">
      <c r="B673" s="2"/>
      <c r="C673" s="13"/>
      <c r="D673" s="13"/>
      <c r="E673" s="13" t="s">
        <v>15</v>
      </c>
      <c r="F673" s="13"/>
      <c r="G673" s="13"/>
      <c r="H673" s="13">
        <f t="shared" ref="H673:H679" si="92">A2</f>
        <v>0.1</v>
      </c>
      <c r="I673" s="13">
        <v>10</v>
      </c>
      <c r="J673" s="13">
        <f t="shared" si="91"/>
        <v>1</v>
      </c>
      <c r="K673" s="13"/>
      <c r="L673" s="13"/>
      <c r="M673" s="13"/>
      <c r="N673" s="13"/>
      <c r="O673" s="13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2:27" ht="15.75" customHeight="1">
      <c r="B674" s="2"/>
      <c r="C674" s="13"/>
      <c r="D674" s="13"/>
      <c r="E674" s="13" t="s">
        <v>15</v>
      </c>
      <c r="F674" s="13"/>
      <c r="G674" s="13"/>
      <c r="H674" s="13">
        <f t="shared" si="92"/>
        <v>0.1</v>
      </c>
      <c r="I674" s="13">
        <v>10</v>
      </c>
      <c r="J674" s="13">
        <f t="shared" si="91"/>
        <v>1</v>
      </c>
      <c r="K674" s="13"/>
      <c r="L674" s="13"/>
      <c r="M674" s="13"/>
      <c r="N674" s="13"/>
      <c r="O674" s="13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2:27" ht="15.75" customHeight="1">
      <c r="B675" s="2"/>
      <c r="C675" s="13"/>
      <c r="D675" s="13"/>
      <c r="E675" s="13" t="s">
        <v>15</v>
      </c>
      <c r="F675" s="13"/>
      <c r="G675" s="13"/>
      <c r="H675" s="13">
        <f t="shared" si="92"/>
        <v>0.1</v>
      </c>
      <c r="I675" s="13">
        <v>10</v>
      </c>
      <c r="J675" s="13">
        <f t="shared" si="91"/>
        <v>1</v>
      </c>
      <c r="K675" s="13"/>
      <c r="L675" s="13"/>
      <c r="M675" s="13"/>
      <c r="N675" s="13"/>
      <c r="O675" s="13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2:27" ht="15.75" customHeight="1">
      <c r="B676" s="2"/>
      <c r="C676" s="13"/>
      <c r="D676" s="13"/>
      <c r="E676" s="13" t="s">
        <v>15</v>
      </c>
      <c r="F676" s="13"/>
      <c r="G676" s="13"/>
      <c r="H676" s="13">
        <f t="shared" si="92"/>
        <v>0.1</v>
      </c>
      <c r="I676" s="13">
        <v>10</v>
      </c>
      <c r="J676" s="13">
        <f t="shared" si="91"/>
        <v>1</v>
      </c>
      <c r="K676" s="13"/>
      <c r="L676" s="13"/>
      <c r="M676" s="13"/>
      <c r="N676" s="13"/>
      <c r="O676" s="13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2:27" ht="15.75" customHeight="1">
      <c r="B677" s="2"/>
      <c r="C677" s="13"/>
      <c r="D677" s="13"/>
      <c r="E677" s="13" t="s">
        <v>15</v>
      </c>
      <c r="F677" s="13"/>
      <c r="G677" s="13"/>
      <c r="H677" s="13">
        <f t="shared" si="92"/>
        <v>0.1</v>
      </c>
      <c r="I677" s="13">
        <v>0.5</v>
      </c>
      <c r="J677" s="13">
        <f t="shared" si="91"/>
        <v>0.05</v>
      </c>
      <c r="K677" s="13"/>
      <c r="L677" s="13"/>
      <c r="M677" s="13"/>
      <c r="N677" s="13"/>
      <c r="O677" s="13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2:27" ht="15.75" customHeight="1">
      <c r="B678" s="2"/>
      <c r="C678" s="13"/>
      <c r="D678" s="13"/>
      <c r="E678" s="13" t="s">
        <v>15</v>
      </c>
      <c r="F678" s="13"/>
      <c r="G678" s="13"/>
      <c r="H678" s="13">
        <f t="shared" si="92"/>
        <v>0.1</v>
      </c>
      <c r="I678" s="13">
        <v>0.5</v>
      </c>
      <c r="J678" s="13">
        <f t="shared" si="91"/>
        <v>0.05</v>
      </c>
      <c r="K678" s="13"/>
      <c r="L678" s="13"/>
      <c r="M678" s="13"/>
      <c r="N678" s="13"/>
      <c r="O678" s="13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2:27" ht="15.75" customHeight="1">
      <c r="B679" s="2"/>
      <c r="C679" s="13"/>
      <c r="D679" s="13"/>
      <c r="E679" s="13" t="s">
        <v>15</v>
      </c>
      <c r="F679" s="13"/>
      <c r="G679" s="13"/>
      <c r="H679" s="13">
        <f t="shared" si="92"/>
        <v>0.1</v>
      </c>
      <c r="I679" s="13">
        <v>0.5</v>
      </c>
      <c r="J679" s="13">
        <f t="shared" si="91"/>
        <v>0.05</v>
      </c>
      <c r="K679" s="13"/>
      <c r="L679" s="13"/>
      <c r="M679" s="13"/>
      <c r="N679" s="13"/>
      <c r="O679" s="13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2:27" ht="15.75" customHeight="1">
      <c r="B680" s="2"/>
      <c r="C680" s="5"/>
      <c r="D680" s="5"/>
      <c r="E680" s="5" t="s">
        <v>14</v>
      </c>
      <c r="F680" s="5"/>
      <c r="G680" s="5"/>
      <c r="H680" s="5">
        <f>SUM(H661:H679)</f>
        <v>1.3412500000000003</v>
      </c>
      <c r="I680" s="5"/>
      <c r="J680" s="5">
        <f>SUM(J661:J679)</f>
        <v>5.4174999999999995</v>
      </c>
      <c r="K680" s="5">
        <f>J680/H680</f>
        <v>4.039142590866728</v>
      </c>
      <c r="L680" s="5">
        <v>0.5</v>
      </c>
      <c r="M680" s="5">
        <f>L680*J680</f>
        <v>2.7087499999999998</v>
      </c>
      <c r="N680" s="5">
        <f>H680*D661</f>
        <v>268.25000000000006</v>
      </c>
      <c r="O680" s="5">
        <f>J680*D661</f>
        <v>1083.5</v>
      </c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2:27" ht="15.75" customHeight="1">
      <c r="B681" s="2"/>
      <c r="C681" s="3" t="s">
        <v>1</v>
      </c>
      <c r="D681" s="3" t="s">
        <v>2</v>
      </c>
      <c r="E681" s="3" t="s">
        <v>3</v>
      </c>
      <c r="F681" s="3" t="s">
        <v>4</v>
      </c>
      <c r="G681" s="3" t="s">
        <v>5</v>
      </c>
      <c r="H681" s="3" t="s">
        <v>6</v>
      </c>
      <c r="I681" s="3" t="s">
        <v>7</v>
      </c>
      <c r="J681" s="3" t="s">
        <v>8</v>
      </c>
      <c r="K681" s="3" t="s">
        <v>9</v>
      </c>
      <c r="L681" s="3" t="s">
        <v>10</v>
      </c>
      <c r="M681" s="3" t="s">
        <v>11</v>
      </c>
      <c r="N681" s="3" t="s">
        <v>12</v>
      </c>
      <c r="O681" s="3" t="s">
        <v>13</v>
      </c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2:27" ht="15.75" customHeight="1">
      <c r="B682" s="2"/>
      <c r="C682" s="13">
        <v>15</v>
      </c>
      <c r="D682" s="13">
        <v>200</v>
      </c>
      <c r="E682" s="13">
        <v>19</v>
      </c>
      <c r="F682" s="13">
        <v>0.75</v>
      </c>
      <c r="G682" s="13">
        <f t="shared" ref="G682:G693" si="93">B2</f>
        <v>7.4999999999999997E-2</v>
      </c>
      <c r="H682" s="13">
        <f t="shared" ref="H682:H693" si="94">F682*G682</f>
        <v>5.6249999999999994E-2</v>
      </c>
      <c r="I682" s="13">
        <v>3</v>
      </c>
      <c r="J682" s="13">
        <f t="shared" ref="J682:J700" si="95">H682*I682</f>
        <v>0.16874999999999998</v>
      </c>
      <c r="K682" s="13"/>
      <c r="L682" s="13"/>
      <c r="M682" s="13"/>
      <c r="N682" s="13"/>
      <c r="O682" s="13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2:27" ht="15.75" customHeight="1">
      <c r="B683" s="2"/>
      <c r="C683" s="13"/>
      <c r="D683" s="13"/>
      <c r="E683" s="13">
        <v>21</v>
      </c>
      <c r="F683" s="13">
        <v>0.6</v>
      </c>
      <c r="G683" s="13">
        <f t="shared" si="93"/>
        <v>7.4999999999999997E-2</v>
      </c>
      <c r="H683" s="13">
        <f t="shared" si="94"/>
        <v>4.4999999999999998E-2</v>
      </c>
      <c r="I683" s="13">
        <v>3</v>
      </c>
      <c r="J683" s="13">
        <f t="shared" si="95"/>
        <v>0.13500000000000001</v>
      </c>
      <c r="K683" s="13"/>
      <c r="L683" s="13"/>
      <c r="M683" s="13"/>
      <c r="N683" s="13"/>
      <c r="O683" s="13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2:27" ht="15.75" customHeight="1">
      <c r="B684" s="2"/>
      <c r="C684" s="13"/>
      <c r="D684" s="13"/>
      <c r="E684" s="13">
        <v>23</v>
      </c>
      <c r="F684" s="13">
        <v>0.8</v>
      </c>
      <c r="G684" s="13">
        <f t="shared" si="93"/>
        <v>7.4999999999999997E-2</v>
      </c>
      <c r="H684" s="13">
        <f t="shared" si="94"/>
        <v>0.06</v>
      </c>
      <c r="I684" s="13">
        <v>3</v>
      </c>
      <c r="J684" s="13">
        <f t="shared" si="95"/>
        <v>0.18</v>
      </c>
      <c r="K684" s="13"/>
      <c r="L684" s="13"/>
      <c r="M684" s="13"/>
      <c r="N684" s="13"/>
      <c r="O684" s="13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2:27" ht="15.75" customHeight="1">
      <c r="B685" s="2"/>
      <c r="C685" s="13"/>
      <c r="D685" s="13"/>
      <c r="E685" s="13">
        <v>26</v>
      </c>
      <c r="F685" s="13">
        <v>0.8</v>
      </c>
      <c r="G685" s="13">
        <f t="shared" si="93"/>
        <v>7.4999999999999997E-2</v>
      </c>
      <c r="H685" s="13">
        <f t="shared" si="94"/>
        <v>0.06</v>
      </c>
      <c r="I685" s="13">
        <v>3</v>
      </c>
      <c r="J685" s="13">
        <f t="shared" si="95"/>
        <v>0.18</v>
      </c>
      <c r="K685" s="13"/>
      <c r="L685" s="13"/>
      <c r="M685" s="13"/>
      <c r="N685" s="13"/>
      <c r="O685" s="13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2:27" ht="15.75" customHeight="1">
      <c r="B686" s="2"/>
      <c r="C686" s="13"/>
      <c r="D686" s="13"/>
      <c r="E686" s="13">
        <v>28</v>
      </c>
      <c r="F686" s="13">
        <v>0.6</v>
      </c>
      <c r="G686" s="13">
        <f t="shared" si="93"/>
        <v>7.4999999999999997E-2</v>
      </c>
      <c r="H686" s="13">
        <f t="shared" si="94"/>
        <v>4.4999999999999998E-2</v>
      </c>
      <c r="I686" s="13">
        <v>0.5</v>
      </c>
      <c r="J686" s="13">
        <f t="shared" si="95"/>
        <v>2.2499999999999999E-2</v>
      </c>
      <c r="K686" s="13"/>
      <c r="L686" s="13"/>
      <c r="M686" s="13"/>
      <c r="N686" s="13"/>
      <c r="O686" s="13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2:27" ht="15.75" customHeight="1">
      <c r="B687" s="2"/>
      <c r="C687" s="13"/>
      <c r="D687" s="13"/>
      <c r="E687" s="13">
        <v>20</v>
      </c>
      <c r="F687" s="13">
        <v>0.8</v>
      </c>
      <c r="G687" s="13">
        <f t="shared" si="93"/>
        <v>7.4999999999999997E-2</v>
      </c>
      <c r="H687" s="13">
        <f t="shared" si="94"/>
        <v>0.06</v>
      </c>
      <c r="I687" s="13">
        <v>3</v>
      </c>
      <c r="J687" s="13">
        <f t="shared" si="95"/>
        <v>0.18</v>
      </c>
      <c r="K687" s="13"/>
      <c r="L687" s="13"/>
      <c r="M687" s="13"/>
      <c r="N687" s="13"/>
      <c r="O687" s="13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2:27" ht="15.75" customHeight="1">
      <c r="B688" s="2"/>
      <c r="C688" s="13"/>
      <c r="D688" s="13"/>
      <c r="E688" s="13">
        <v>22</v>
      </c>
      <c r="F688" s="13">
        <v>0.75</v>
      </c>
      <c r="G688" s="13">
        <f t="shared" si="93"/>
        <v>7.4999999999999997E-2</v>
      </c>
      <c r="H688" s="13">
        <f t="shared" si="94"/>
        <v>5.6249999999999994E-2</v>
      </c>
      <c r="I688" s="13">
        <v>3</v>
      </c>
      <c r="J688" s="13">
        <f t="shared" si="95"/>
        <v>0.16874999999999998</v>
      </c>
      <c r="K688" s="13"/>
      <c r="L688" s="13"/>
      <c r="M688" s="13"/>
      <c r="N688" s="13"/>
      <c r="O688" s="13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2:27" ht="15.75" customHeight="1">
      <c r="B689" s="2"/>
      <c r="C689" s="13"/>
      <c r="D689" s="13"/>
      <c r="E689" s="13">
        <v>24</v>
      </c>
      <c r="F689" s="13">
        <v>0.75</v>
      </c>
      <c r="G689" s="13">
        <f t="shared" si="93"/>
        <v>7.4999999999999997E-2</v>
      </c>
      <c r="H689" s="13">
        <f t="shared" si="94"/>
        <v>5.6249999999999994E-2</v>
      </c>
      <c r="I689" s="13">
        <v>3</v>
      </c>
      <c r="J689" s="13">
        <f t="shared" si="95"/>
        <v>0.16874999999999998</v>
      </c>
      <c r="K689" s="13"/>
      <c r="L689" s="13"/>
      <c r="M689" s="13"/>
      <c r="N689" s="13"/>
      <c r="O689" s="13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2:27" ht="15.75" customHeight="1">
      <c r="B690" s="2"/>
      <c r="C690" s="13"/>
      <c r="D690" s="13"/>
      <c r="E690" s="13">
        <v>25</v>
      </c>
      <c r="F690" s="13">
        <v>0.6</v>
      </c>
      <c r="G690" s="13">
        <f t="shared" si="93"/>
        <v>7.4999999999999997E-2</v>
      </c>
      <c r="H690" s="13">
        <f t="shared" si="94"/>
        <v>4.4999999999999998E-2</v>
      </c>
      <c r="I690" s="13">
        <v>3</v>
      </c>
      <c r="J690" s="13">
        <f t="shared" si="95"/>
        <v>0.13500000000000001</v>
      </c>
      <c r="K690" s="13"/>
      <c r="L690" s="13"/>
      <c r="M690" s="13"/>
      <c r="N690" s="13"/>
      <c r="O690" s="13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2:27" ht="15.75" customHeight="1">
      <c r="B691" s="2"/>
      <c r="C691" s="13"/>
      <c r="D691" s="13"/>
      <c r="E691" s="13">
        <v>27</v>
      </c>
      <c r="F691" s="13">
        <v>0.75</v>
      </c>
      <c r="G691" s="13">
        <f t="shared" si="93"/>
        <v>7.4999999999999997E-2</v>
      </c>
      <c r="H691" s="13">
        <f t="shared" si="94"/>
        <v>5.6249999999999994E-2</v>
      </c>
      <c r="I691" s="13">
        <v>3</v>
      </c>
      <c r="J691" s="13">
        <f t="shared" si="95"/>
        <v>0.16874999999999998</v>
      </c>
      <c r="K691" s="13"/>
      <c r="L691" s="13"/>
      <c r="M691" s="13"/>
      <c r="N691" s="13"/>
      <c r="O691" s="13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2:27" ht="15.75" customHeight="1">
      <c r="B692" s="2"/>
      <c r="C692" s="13"/>
      <c r="D692" s="13"/>
      <c r="E692" s="13">
        <v>29</v>
      </c>
      <c r="F692" s="13">
        <v>0.75</v>
      </c>
      <c r="G692" s="13">
        <f t="shared" si="93"/>
        <v>7.4999999999999997E-2</v>
      </c>
      <c r="H692" s="13">
        <f t="shared" si="94"/>
        <v>5.6249999999999994E-2</v>
      </c>
      <c r="I692" s="13">
        <v>0.5</v>
      </c>
      <c r="J692" s="13">
        <f t="shared" si="95"/>
        <v>2.8124999999999997E-2</v>
      </c>
      <c r="K692" s="13"/>
      <c r="L692" s="13"/>
      <c r="M692" s="13"/>
      <c r="N692" s="13"/>
      <c r="O692" s="13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2:27" ht="15.75" customHeight="1">
      <c r="B693" s="2"/>
      <c r="C693" s="13"/>
      <c r="D693" s="13"/>
      <c r="E693" s="13">
        <v>30</v>
      </c>
      <c r="F693" s="13">
        <v>0.6</v>
      </c>
      <c r="G693" s="13">
        <f t="shared" si="93"/>
        <v>7.4999999999999997E-2</v>
      </c>
      <c r="H693" s="13">
        <f t="shared" si="94"/>
        <v>4.4999999999999998E-2</v>
      </c>
      <c r="I693" s="13">
        <v>0.5</v>
      </c>
      <c r="J693" s="13">
        <f t="shared" si="95"/>
        <v>2.2499999999999999E-2</v>
      </c>
      <c r="K693" s="13"/>
      <c r="L693" s="13"/>
      <c r="M693" s="13"/>
      <c r="N693" s="13"/>
      <c r="O693" s="13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2:27" ht="15.75" customHeight="1">
      <c r="B694" s="2"/>
      <c r="C694" s="13"/>
      <c r="D694" s="13"/>
      <c r="E694" s="13" t="s">
        <v>15</v>
      </c>
      <c r="F694" s="13"/>
      <c r="G694" s="13"/>
      <c r="H694" s="13">
        <f t="shared" ref="H694:H700" si="96">A2</f>
        <v>0.1</v>
      </c>
      <c r="I694" s="13">
        <v>10</v>
      </c>
      <c r="J694" s="13">
        <f t="shared" si="95"/>
        <v>1</v>
      </c>
      <c r="K694" s="13"/>
      <c r="L694" s="13"/>
      <c r="M694" s="13"/>
      <c r="N694" s="13"/>
      <c r="O694" s="13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2:27" ht="15.75" customHeight="1">
      <c r="B695" s="2"/>
      <c r="C695" s="13"/>
      <c r="D695" s="13"/>
      <c r="E695" s="13" t="s">
        <v>15</v>
      </c>
      <c r="F695" s="13"/>
      <c r="G695" s="13"/>
      <c r="H695" s="13">
        <f t="shared" si="96"/>
        <v>0.1</v>
      </c>
      <c r="I695" s="13">
        <v>10</v>
      </c>
      <c r="J695" s="13">
        <f t="shared" si="95"/>
        <v>1</v>
      </c>
      <c r="K695" s="13"/>
      <c r="L695" s="13"/>
      <c r="M695" s="13"/>
      <c r="N695" s="13"/>
      <c r="O695" s="13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2:27" ht="15.75" customHeight="1">
      <c r="B696" s="2"/>
      <c r="C696" s="13"/>
      <c r="D696" s="13"/>
      <c r="E696" s="13" t="s">
        <v>15</v>
      </c>
      <c r="F696" s="13"/>
      <c r="G696" s="13"/>
      <c r="H696" s="13">
        <f t="shared" si="96"/>
        <v>0.1</v>
      </c>
      <c r="I696" s="13">
        <v>10</v>
      </c>
      <c r="J696" s="13">
        <f t="shared" si="95"/>
        <v>1</v>
      </c>
      <c r="K696" s="13"/>
      <c r="L696" s="13"/>
      <c r="M696" s="13"/>
      <c r="N696" s="13"/>
      <c r="O696" s="13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2:27" ht="15.75" customHeight="1">
      <c r="B697" s="2"/>
      <c r="C697" s="13"/>
      <c r="D697" s="13"/>
      <c r="E697" s="13" t="s">
        <v>15</v>
      </c>
      <c r="F697" s="13"/>
      <c r="G697" s="13"/>
      <c r="H697" s="13">
        <f t="shared" si="96"/>
        <v>0.1</v>
      </c>
      <c r="I697" s="13">
        <v>10</v>
      </c>
      <c r="J697" s="13">
        <f t="shared" si="95"/>
        <v>1</v>
      </c>
      <c r="K697" s="13"/>
      <c r="L697" s="13"/>
      <c r="M697" s="13"/>
      <c r="N697" s="13"/>
      <c r="O697" s="13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2:27" ht="15.75" customHeight="1">
      <c r="B698" s="2"/>
      <c r="C698" s="13"/>
      <c r="D698" s="13"/>
      <c r="E698" s="13" t="s">
        <v>15</v>
      </c>
      <c r="F698" s="13"/>
      <c r="G698" s="13"/>
      <c r="H698" s="13">
        <f t="shared" si="96"/>
        <v>0.1</v>
      </c>
      <c r="I698" s="13">
        <v>10</v>
      </c>
      <c r="J698" s="13">
        <f t="shared" si="95"/>
        <v>1</v>
      </c>
      <c r="K698" s="13"/>
      <c r="L698" s="13"/>
      <c r="M698" s="13"/>
      <c r="N698" s="13"/>
      <c r="O698" s="13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2:27" ht="15.75" customHeight="1">
      <c r="B699" s="2"/>
      <c r="C699" s="13"/>
      <c r="D699" s="13"/>
      <c r="E699" s="13" t="s">
        <v>15</v>
      </c>
      <c r="F699" s="13"/>
      <c r="G699" s="13"/>
      <c r="H699" s="13">
        <f t="shared" si="96"/>
        <v>0.1</v>
      </c>
      <c r="I699" s="13">
        <v>10</v>
      </c>
      <c r="J699" s="13">
        <f t="shared" si="95"/>
        <v>1</v>
      </c>
      <c r="K699" s="13"/>
      <c r="L699" s="13"/>
      <c r="M699" s="13"/>
      <c r="N699" s="13"/>
      <c r="O699" s="13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2:27" ht="15.75" customHeight="1">
      <c r="B700" s="2"/>
      <c r="C700" s="13"/>
      <c r="D700" s="13"/>
      <c r="E700" s="13" t="s">
        <v>15</v>
      </c>
      <c r="F700" s="13"/>
      <c r="G700" s="13"/>
      <c r="H700" s="13">
        <f t="shared" si="96"/>
        <v>0.1</v>
      </c>
      <c r="I700" s="13">
        <v>10</v>
      </c>
      <c r="J700" s="13">
        <f t="shared" si="95"/>
        <v>1</v>
      </c>
      <c r="K700" s="13"/>
      <c r="L700" s="13"/>
      <c r="M700" s="13"/>
      <c r="N700" s="13"/>
      <c r="O700" s="13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2:27" ht="15.75" customHeight="1">
      <c r="B701" s="2"/>
      <c r="C701" s="5"/>
      <c r="D701" s="5"/>
      <c r="E701" s="5" t="s">
        <v>14</v>
      </c>
      <c r="F701" s="5"/>
      <c r="G701" s="5"/>
      <c r="H701" s="5">
        <f>SUM(H682:H700)</f>
        <v>1.3412500000000003</v>
      </c>
      <c r="I701" s="5"/>
      <c r="J701" s="5">
        <f>SUM(J682:J700)</f>
        <v>8.5581250000000004</v>
      </c>
      <c r="K701" s="5">
        <f>J701/H701</f>
        <v>6.3807082945013969</v>
      </c>
      <c r="L701" s="5">
        <v>0.5</v>
      </c>
      <c r="M701" s="5">
        <f>L701*J701</f>
        <v>4.2790625000000002</v>
      </c>
      <c r="N701" s="5">
        <f>H701*D682</f>
        <v>268.25000000000006</v>
      </c>
      <c r="O701" s="5">
        <f>J701*D682</f>
        <v>1711.625</v>
      </c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2:27" ht="15.75" customHeight="1" thickBot="1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5" t="s">
        <v>16</v>
      </c>
      <c r="M702" s="5">
        <f>SUM(M598:M701)</f>
        <v>12.679315624999999</v>
      </c>
      <c r="N702" s="5">
        <f>SUM(N598:N701)</f>
        <v>1421.7250000000001</v>
      </c>
      <c r="O702" s="5">
        <f>SUM(O598:O701)</f>
        <v>5092.6124999999993</v>
      </c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2:27" ht="15.75" customHeight="1">
      <c r="B703" s="2"/>
      <c r="C703" s="6">
        <f>SUM(D598:D701)</f>
        <v>1060</v>
      </c>
      <c r="D703" s="8" t="s">
        <v>17</v>
      </c>
      <c r="E703" s="8"/>
      <c r="F703" s="8"/>
      <c r="G703" s="8"/>
      <c r="H703" s="8"/>
      <c r="I703" s="9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2:27" ht="15.75" customHeight="1">
      <c r="B704" s="2"/>
      <c r="C704" s="6">
        <f>C703*8760</f>
        <v>9285600</v>
      </c>
      <c r="D704" s="8" t="s">
        <v>18</v>
      </c>
      <c r="E704" s="8"/>
      <c r="F704" s="8"/>
      <c r="G704" s="8"/>
      <c r="H704" s="8"/>
      <c r="I704" s="9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2:27" ht="15.75" customHeight="1">
      <c r="B705" s="2"/>
      <c r="C705" s="6">
        <f>N702</f>
        <v>1421.7250000000001</v>
      </c>
      <c r="D705" s="8" t="s">
        <v>19</v>
      </c>
      <c r="E705" s="8"/>
      <c r="F705" s="8"/>
      <c r="G705" s="8"/>
      <c r="H705" s="8"/>
      <c r="I705" s="9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2:27" ht="15.75" customHeight="1">
      <c r="B706" s="2"/>
      <c r="C706" s="6">
        <f>C705/C703</f>
        <v>1.3412500000000001</v>
      </c>
      <c r="D706" s="8" t="s">
        <v>20</v>
      </c>
      <c r="E706" s="8"/>
      <c r="F706" s="8"/>
      <c r="G706" s="8"/>
      <c r="H706" s="8"/>
      <c r="I706" s="9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2:27" ht="15.75" customHeight="1">
      <c r="B707" s="2"/>
      <c r="C707" s="6">
        <f>O702/C703</f>
        <v>4.8043514150943389</v>
      </c>
      <c r="D707" s="8" t="s">
        <v>21</v>
      </c>
      <c r="E707" s="8"/>
      <c r="F707" s="8"/>
      <c r="G707" s="8"/>
      <c r="H707" s="8"/>
      <c r="I707" s="9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2:27" ht="15.75" customHeight="1">
      <c r="B708" s="2"/>
      <c r="C708" s="6">
        <f>C707/C706</f>
        <v>3.5819954632576616</v>
      </c>
      <c r="D708" s="8" t="s">
        <v>22</v>
      </c>
      <c r="E708" s="8"/>
      <c r="F708" s="8"/>
      <c r="G708" s="8"/>
      <c r="H708" s="8"/>
      <c r="I708" s="9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2:27" ht="15.75" customHeight="1">
      <c r="B709" s="2"/>
      <c r="C709" s="6">
        <f>(C704-O702)/C704</f>
        <v>0.99945155805763752</v>
      </c>
      <c r="D709" s="8" t="s">
        <v>23</v>
      </c>
      <c r="E709" s="8"/>
      <c r="F709" s="8"/>
      <c r="G709" s="8"/>
      <c r="H709" s="8"/>
      <c r="I709" s="9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2:27" ht="15.75" customHeight="1">
      <c r="B710" s="2"/>
      <c r="C710" s="6">
        <f>1-C709</f>
        <v>5.4844194236247645E-4</v>
      </c>
      <c r="D710" s="8" t="s">
        <v>24</v>
      </c>
      <c r="E710" s="8"/>
      <c r="F710" s="8"/>
      <c r="G710" s="8"/>
      <c r="H710" s="8"/>
      <c r="I710" s="9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2:27" ht="15.75" customHeight="1">
      <c r="B711" s="2"/>
      <c r="C711" s="6">
        <f>M702*1000</f>
        <v>12679.315624999999</v>
      </c>
      <c r="D711" s="8" t="s">
        <v>26</v>
      </c>
      <c r="E711" s="8"/>
      <c r="F711" s="8"/>
      <c r="G711" s="8"/>
      <c r="H711" s="8"/>
      <c r="I711" s="9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2:27" ht="15.75" customHeight="1">
      <c r="B712" s="2"/>
      <c r="C712" s="6">
        <f>C711/C703</f>
        <v>11.961618514150942</v>
      </c>
      <c r="D712" s="11" t="s">
        <v>27</v>
      </c>
      <c r="E712" s="11"/>
      <c r="F712" s="11"/>
      <c r="G712" s="11"/>
      <c r="H712" s="11"/>
      <c r="I712" s="1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2:27" ht="15.75" customHeight="1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2:27" ht="15.75" customHeight="1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2:27" ht="15.75" customHeight="1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2:27" ht="15.75" customHeight="1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2:27" ht="15.75" customHeight="1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2:27" ht="15.75" customHeight="1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2:27" ht="15.75" customHeight="1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2:27" ht="15.75" customHeight="1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2:27" ht="15.75" customHeight="1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2:27" ht="15.75" customHeight="1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2:27" ht="15.75" customHeight="1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2:27" ht="15.75" customHeight="1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2:27" ht="15.75" customHeight="1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2:27" ht="15.75" customHeight="1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2:27" ht="15.75" customHeight="1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2:27" ht="15.75" customHeight="1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2:27" ht="15.75" customHeight="1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2:27" ht="15.75" customHeight="1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2:27" ht="15.75" customHeight="1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2:27" ht="15.75" customHeight="1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2:27" ht="15.75" customHeight="1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2:27" ht="15.75" customHeight="1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2:27" ht="15.75" customHeight="1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2:27" ht="15.75" customHeight="1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2:27" ht="15.75" customHeight="1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2:27" ht="15.75" customHeight="1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2:27" ht="15.75" customHeight="1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2:27" ht="15.75" customHeight="1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2:27" ht="15.75" customHeight="1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2:27" ht="15.75" customHeight="1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2:27" ht="15.75" customHeight="1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2:27" ht="15.75" customHeight="1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2:27" ht="15.75" customHeight="1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2:27" ht="15.75" customHeight="1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2:27" ht="15.75" customHeight="1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2:27" ht="15.75" customHeight="1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</sheetData>
  <mergeCells count="1">
    <mergeCell ref="Q1:R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11"/>
  <sheetViews>
    <sheetView topLeftCell="M1" zoomScaleNormal="100" workbookViewId="0">
      <selection activeCell="B2" sqref="B2:B24"/>
    </sheetView>
  </sheetViews>
  <sheetFormatPr defaultColWidth="12.625" defaultRowHeight="15" customHeight="1"/>
  <cols>
    <col min="1" max="1" width="8.75" bestFit="1" customWidth="1"/>
    <col min="2" max="2" width="8.375" bestFit="1" customWidth="1"/>
    <col min="3" max="3" width="11" customWidth="1"/>
    <col min="4" max="4" width="8.875" customWidth="1"/>
    <col min="5" max="5" width="8" customWidth="1"/>
    <col min="6" max="6" width="6.75" customWidth="1"/>
    <col min="7" max="7" width="10.625" customWidth="1"/>
    <col min="8" max="8" width="10.375" customWidth="1"/>
    <col min="9" max="9" width="12.25" customWidth="1"/>
    <col min="10" max="10" width="11.625" customWidth="1"/>
    <col min="11" max="11" width="16.75" customWidth="1"/>
    <col min="12" max="12" width="12" customWidth="1"/>
    <col min="13" max="13" width="9.625" customWidth="1"/>
    <col min="14" max="14" width="10.25" customWidth="1"/>
    <col min="15" max="15" width="9.625" customWidth="1"/>
    <col min="16" max="16" width="8" customWidth="1"/>
    <col min="17" max="17" width="7.625" customWidth="1"/>
    <col min="18" max="18" width="7.875" bestFit="1" customWidth="1"/>
    <col min="19" max="27" width="7.625" customWidth="1"/>
  </cols>
  <sheetData>
    <row r="1" spans="1:27" ht="47.25" thickBot="1">
      <c r="A1" s="75" t="s">
        <v>59</v>
      </c>
      <c r="B1" s="1" t="s">
        <v>58</v>
      </c>
      <c r="C1" s="2"/>
      <c r="D1" s="2"/>
      <c r="E1" s="2"/>
      <c r="F1" s="2"/>
      <c r="G1" s="2"/>
      <c r="H1" s="2"/>
      <c r="I1" s="1" t="s">
        <v>0</v>
      </c>
      <c r="J1" s="2"/>
      <c r="K1" s="2"/>
      <c r="L1" s="2"/>
      <c r="M1" s="2"/>
      <c r="N1" s="2"/>
      <c r="O1" s="2"/>
      <c r="P1" s="2"/>
      <c r="Q1" s="83" t="s">
        <v>57</v>
      </c>
      <c r="R1" s="84"/>
      <c r="S1" s="2"/>
      <c r="T1" s="2"/>
      <c r="U1" s="2"/>
      <c r="V1" s="2"/>
      <c r="W1" s="2"/>
      <c r="X1" s="2"/>
      <c r="Y1" s="2"/>
      <c r="Z1" s="2"/>
      <c r="AA1" s="2"/>
    </row>
    <row r="2" spans="1:27" ht="15.75" thickBot="1">
      <c r="A2" s="74">
        <v>0.1</v>
      </c>
      <c r="B2" s="2">
        <v>7.4999999999999997E-2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2"/>
      <c r="Q2" s="68" t="s">
        <v>51</v>
      </c>
      <c r="R2" s="71">
        <f>C149</f>
        <v>4134.5062500000004</v>
      </c>
      <c r="S2" s="2"/>
      <c r="T2" s="2"/>
      <c r="U2" s="2"/>
      <c r="V2" s="2"/>
      <c r="W2" s="2"/>
      <c r="X2" s="2"/>
      <c r="Y2" s="2"/>
      <c r="Z2" s="2"/>
      <c r="AA2" s="2"/>
    </row>
    <row r="3" spans="1:27" ht="15.75" thickBot="1">
      <c r="A3" s="74">
        <v>0.1</v>
      </c>
      <c r="B3" s="2">
        <v>7.4999999999999997E-2</v>
      </c>
      <c r="C3" s="4">
        <v>18</v>
      </c>
      <c r="D3" s="4">
        <v>220</v>
      </c>
      <c r="E3" s="4">
        <v>31</v>
      </c>
      <c r="F3" s="4">
        <v>0.8</v>
      </c>
      <c r="G3" s="4">
        <f>B2</f>
        <v>7.4999999999999997E-2</v>
      </c>
      <c r="H3" s="4">
        <f t="shared" ref="H3:H15" si="0">F3*G3</f>
        <v>0.06</v>
      </c>
      <c r="I3" s="4">
        <v>0.5</v>
      </c>
      <c r="J3" s="4">
        <f t="shared" ref="J3:J23" si="1">H3*I3</f>
        <v>0.03</v>
      </c>
      <c r="K3" s="4"/>
      <c r="L3" s="4"/>
      <c r="M3" s="4"/>
      <c r="N3" s="4"/>
      <c r="O3" s="4"/>
      <c r="P3" s="2"/>
      <c r="Q3" s="69" t="s">
        <v>52</v>
      </c>
      <c r="R3" s="72">
        <f>C301</f>
        <v>32129.924999999999</v>
      </c>
      <c r="S3" s="2"/>
      <c r="T3" s="2"/>
      <c r="U3" s="2"/>
      <c r="V3" s="2"/>
      <c r="W3" s="2"/>
      <c r="X3" s="2"/>
      <c r="Y3" s="2"/>
      <c r="Z3" s="2"/>
      <c r="AA3" s="2"/>
    </row>
    <row r="4" spans="1:27" ht="15.75" thickBot="1">
      <c r="A4" s="74">
        <v>0.1</v>
      </c>
      <c r="B4" s="2">
        <v>7.4999999999999997E-2</v>
      </c>
      <c r="C4" s="4"/>
      <c r="D4" s="4"/>
      <c r="E4" s="4">
        <v>33</v>
      </c>
      <c r="F4" s="4">
        <v>0.8</v>
      </c>
      <c r="G4" s="4">
        <f t="shared" ref="G4:G8" si="2">B3</f>
        <v>7.4999999999999997E-2</v>
      </c>
      <c r="H4" s="4">
        <f t="shared" si="0"/>
        <v>0.06</v>
      </c>
      <c r="I4" s="4">
        <v>0.5</v>
      </c>
      <c r="J4" s="4">
        <f t="shared" si="1"/>
        <v>0.03</v>
      </c>
      <c r="K4" s="4"/>
      <c r="L4" s="4"/>
      <c r="M4" s="4"/>
      <c r="N4" s="4"/>
      <c r="O4" s="4"/>
      <c r="P4" s="2"/>
      <c r="Q4" s="70" t="s">
        <v>53</v>
      </c>
      <c r="R4" s="73">
        <f>C453</f>
        <v>6400.2562499999995</v>
      </c>
      <c r="S4" s="2"/>
      <c r="T4" s="2"/>
      <c r="U4" s="2"/>
      <c r="V4" s="2"/>
      <c r="W4" s="2"/>
      <c r="X4" s="2"/>
      <c r="Y4" s="2"/>
      <c r="Z4" s="2"/>
      <c r="AA4" s="2"/>
    </row>
    <row r="5" spans="1:27" ht="15.75" thickBot="1">
      <c r="A5" s="74">
        <v>0.1</v>
      </c>
      <c r="B5" s="2">
        <v>7.4999999999999997E-2</v>
      </c>
      <c r="C5" s="4"/>
      <c r="D5" s="4"/>
      <c r="E5" s="4">
        <v>36</v>
      </c>
      <c r="F5" s="4">
        <v>0.8</v>
      </c>
      <c r="G5" s="4">
        <f t="shared" si="2"/>
        <v>7.4999999999999997E-2</v>
      </c>
      <c r="H5" s="4">
        <f t="shared" si="0"/>
        <v>0.06</v>
      </c>
      <c r="I5" s="4">
        <v>0.5</v>
      </c>
      <c r="J5" s="4">
        <f t="shared" si="1"/>
        <v>0.03</v>
      </c>
      <c r="K5" s="4"/>
      <c r="L5" s="4"/>
      <c r="M5" s="4"/>
      <c r="N5" s="4"/>
      <c r="O5" s="4"/>
      <c r="P5" s="2"/>
      <c r="Q5" s="69" t="s">
        <v>54</v>
      </c>
      <c r="R5" s="72">
        <f>C606</f>
        <v>8123.6124999999984</v>
      </c>
      <c r="S5" s="2"/>
      <c r="T5" s="2"/>
      <c r="U5" s="2"/>
      <c r="V5" s="2"/>
      <c r="W5" s="2"/>
      <c r="X5" s="2"/>
      <c r="Y5" s="2"/>
      <c r="Z5" s="2"/>
      <c r="AA5" s="2"/>
    </row>
    <row r="6" spans="1:27" ht="15.75" thickBot="1">
      <c r="A6" s="74">
        <v>0.1</v>
      </c>
      <c r="B6" s="2">
        <v>7.4999999999999997E-2</v>
      </c>
      <c r="C6" s="4"/>
      <c r="D6" s="4"/>
      <c r="E6" s="4">
        <v>39</v>
      </c>
      <c r="F6" s="4">
        <v>0.8</v>
      </c>
      <c r="G6" s="4">
        <f t="shared" si="2"/>
        <v>7.4999999999999997E-2</v>
      </c>
      <c r="H6" s="4">
        <f t="shared" si="0"/>
        <v>0.06</v>
      </c>
      <c r="I6" s="4">
        <v>0.5</v>
      </c>
      <c r="J6" s="4">
        <f t="shared" si="1"/>
        <v>0.03</v>
      </c>
      <c r="K6" s="4"/>
      <c r="L6" s="4"/>
      <c r="M6" s="4"/>
      <c r="N6" s="4"/>
      <c r="O6" s="4"/>
      <c r="P6" s="2"/>
      <c r="Q6" s="70" t="s">
        <v>55</v>
      </c>
      <c r="R6" s="73">
        <f>C758</f>
        <v>4134.5062500000004</v>
      </c>
      <c r="S6" s="2"/>
      <c r="T6" s="2"/>
      <c r="U6" s="2"/>
      <c r="V6" s="2"/>
      <c r="W6" s="2"/>
      <c r="X6" s="2"/>
      <c r="Y6" s="2"/>
      <c r="Z6" s="2"/>
      <c r="AA6" s="2"/>
    </row>
    <row r="7" spans="1:27" ht="15.75" thickBot="1">
      <c r="A7" s="74">
        <v>0.1</v>
      </c>
      <c r="B7" s="2">
        <v>7.4999999999999997E-2</v>
      </c>
      <c r="C7" s="4"/>
      <c r="D7" s="4"/>
      <c r="E7" s="4">
        <v>41</v>
      </c>
      <c r="F7" s="4">
        <v>0.6</v>
      </c>
      <c r="G7" s="4">
        <f t="shared" si="2"/>
        <v>7.4999999999999997E-2</v>
      </c>
      <c r="H7" s="4">
        <f t="shared" si="0"/>
        <v>4.4999999999999998E-2</v>
      </c>
      <c r="I7" s="4">
        <v>0.5</v>
      </c>
      <c r="J7" s="4">
        <f t="shared" si="1"/>
        <v>2.2499999999999999E-2</v>
      </c>
      <c r="K7" s="4"/>
      <c r="L7" s="4"/>
      <c r="M7" s="4"/>
      <c r="N7" s="4"/>
      <c r="O7" s="4"/>
      <c r="P7" s="2"/>
      <c r="Q7" s="69" t="s">
        <v>56</v>
      </c>
      <c r="R7" s="72">
        <f>C910</f>
        <v>16579.550000000003</v>
      </c>
      <c r="S7" s="2"/>
      <c r="T7" s="2"/>
      <c r="U7" s="2"/>
      <c r="V7" s="2"/>
      <c r="W7" s="2"/>
      <c r="X7" s="2"/>
      <c r="Y7" s="2"/>
      <c r="Z7" s="2"/>
      <c r="AA7" s="2"/>
    </row>
    <row r="8" spans="1:27">
      <c r="A8" s="74">
        <v>0.1</v>
      </c>
      <c r="B8" s="2">
        <v>7.4999999999999997E-2</v>
      </c>
      <c r="C8" s="4"/>
      <c r="D8" s="4"/>
      <c r="E8" s="4">
        <v>32</v>
      </c>
      <c r="F8" s="4">
        <v>0.75</v>
      </c>
      <c r="G8" s="4">
        <f t="shared" si="2"/>
        <v>7.4999999999999997E-2</v>
      </c>
      <c r="H8" s="4">
        <f t="shared" si="0"/>
        <v>5.6249999999999994E-2</v>
      </c>
      <c r="I8" s="4">
        <v>3</v>
      </c>
      <c r="J8" s="4">
        <f t="shared" si="1"/>
        <v>0.16874999999999998</v>
      </c>
      <c r="K8" s="4"/>
      <c r="L8" s="4"/>
      <c r="M8" s="4"/>
      <c r="N8" s="4"/>
      <c r="O8" s="4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74">
        <v>0.1</v>
      </c>
      <c r="B9" s="2">
        <v>7.4999999999999997E-2</v>
      </c>
      <c r="C9" s="4"/>
      <c r="D9" s="4"/>
      <c r="E9" s="4">
        <v>34</v>
      </c>
      <c r="F9" s="4">
        <v>0.6</v>
      </c>
      <c r="G9" s="4">
        <v>0</v>
      </c>
      <c r="H9" s="4">
        <f t="shared" si="0"/>
        <v>0</v>
      </c>
      <c r="I9" s="4">
        <v>0.5</v>
      </c>
      <c r="J9" s="4">
        <f t="shared" si="1"/>
        <v>0</v>
      </c>
      <c r="K9" s="4"/>
      <c r="L9" s="4"/>
      <c r="M9" s="4"/>
      <c r="N9" s="4"/>
      <c r="O9" s="4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>
      <c r="A10" s="74">
        <v>0.1</v>
      </c>
      <c r="B10" s="2">
        <v>7.4999999999999997E-2</v>
      </c>
      <c r="C10" s="4"/>
      <c r="D10" s="4"/>
      <c r="E10" s="4">
        <v>35</v>
      </c>
      <c r="F10" s="4">
        <v>0.75</v>
      </c>
      <c r="G10" s="4">
        <v>0</v>
      </c>
      <c r="H10" s="4">
        <f t="shared" si="0"/>
        <v>0</v>
      </c>
      <c r="I10" s="4">
        <v>0.5</v>
      </c>
      <c r="J10" s="4">
        <f t="shared" si="1"/>
        <v>0</v>
      </c>
      <c r="K10" s="4"/>
      <c r="L10" s="4"/>
      <c r="M10" s="4"/>
      <c r="N10" s="4"/>
      <c r="O10" s="4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>
      <c r="A11" s="74">
        <v>0.1</v>
      </c>
      <c r="B11" s="2">
        <v>7.4999999999999997E-2</v>
      </c>
      <c r="C11" s="4"/>
      <c r="D11" s="4"/>
      <c r="E11" s="4">
        <v>37</v>
      </c>
      <c r="F11" s="4">
        <v>0.75</v>
      </c>
      <c r="G11" s="4">
        <v>0</v>
      </c>
      <c r="H11" s="4">
        <f t="shared" si="0"/>
        <v>0</v>
      </c>
      <c r="I11" s="4">
        <v>0.5</v>
      </c>
      <c r="J11" s="4">
        <f t="shared" si="1"/>
        <v>0</v>
      </c>
      <c r="K11" s="4"/>
      <c r="L11" s="4"/>
      <c r="M11" s="4"/>
      <c r="N11" s="4"/>
      <c r="O11" s="4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74">
        <v>0.1</v>
      </c>
      <c r="B12" s="2">
        <v>7.4999999999999997E-2</v>
      </c>
      <c r="C12" s="4"/>
      <c r="D12" s="4"/>
      <c r="E12" s="4">
        <v>38</v>
      </c>
      <c r="F12" s="4">
        <v>0.6</v>
      </c>
      <c r="G12" s="4">
        <v>0</v>
      </c>
      <c r="H12" s="4">
        <f t="shared" si="0"/>
        <v>0</v>
      </c>
      <c r="I12" s="4">
        <v>0.5</v>
      </c>
      <c r="J12" s="4">
        <f t="shared" si="1"/>
        <v>0</v>
      </c>
      <c r="K12" s="4"/>
      <c r="L12" s="4"/>
      <c r="M12" s="4"/>
      <c r="N12" s="4"/>
      <c r="O12" s="4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74">
        <v>0.1</v>
      </c>
      <c r="B13" s="2">
        <v>7.4999999999999997E-2</v>
      </c>
      <c r="C13" s="4"/>
      <c r="D13" s="4"/>
      <c r="E13" s="4">
        <v>40</v>
      </c>
      <c r="F13" s="4">
        <v>0.75</v>
      </c>
      <c r="G13" s="4">
        <v>0</v>
      </c>
      <c r="H13" s="4">
        <f t="shared" si="0"/>
        <v>0</v>
      </c>
      <c r="I13" s="4">
        <v>0.5</v>
      </c>
      <c r="J13" s="4">
        <f t="shared" si="1"/>
        <v>0</v>
      </c>
      <c r="K13" s="4"/>
      <c r="L13" s="4"/>
      <c r="M13" s="4"/>
      <c r="N13" s="4"/>
      <c r="O13" s="4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A14" s="74">
        <v>0.1</v>
      </c>
      <c r="B14" s="2">
        <v>7.4999999999999997E-2</v>
      </c>
      <c r="C14" s="4"/>
      <c r="D14" s="4"/>
      <c r="E14" s="4">
        <v>42</v>
      </c>
      <c r="F14" s="4">
        <v>0.75</v>
      </c>
      <c r="G14" s="4">
        <v>0</v>
      </c>
      <c r="H14" s="4">
        <f t="shared" si="0"/>
        <v>0</v>
      </c>
      <c r="I14" s="4">
        <v>0.5</v>
      </c>
      <c r="J14" s="4">
        <f t="shared" si="1"/>
        <v>0</v>
      </c>
      <c r="K14" s="4"/>
      <c r="L14" s="4"/>
      <c r="M14" s="4"/>
      <c r="N14" s="4"/>
      <c r="O14" s="4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74">
        <v>0.1</v>
      </c>
      <c r="B15" s="2">
        <v>7.4999999999999997E-2</v>
      </c>
      <c r="C15" s="4"/>
      <c r="D15" s="4"/>
      <c r="E15" s="4">
        <v>43</v>
      </c>
      <c r="F15" s="4">
        <v>0.6</v>
      </c>
      <c r="G15" s="4">
        <v>0</v>
      </c>
      <c r="H15" s="4">
        <f t="shared" si="0"/>
        <v>0</v>
      </c>
      <c r="I15" s="4">
        <v>0.5</v>
      </c>
      <c r="J15" s="4">
        <f t="shared" si="1"/>
        <v>0</v>
      </c>
      <c r="K15" s="4"/>
      <c r="L15" s="4"/>
      <c r="M15" s="4"/>
      <c r="N15" s="4"/>
      <c r="O15" s="4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A16" s="74">
        <v>0.1</v>
      </c>
      <c r="B16" s="2">
        <v>7.4999999999999997E-2</v>
      </c>
      <c r="C16" s="4"/>
      <c r="D16" s="4"/>
      <c r="E16" s="4" t="s">
        <v>15</v>
      </c>
      <c r="F16" s="4"/>
      <c r="G16" s="4"/>
      <c r="H16" s="4">
        <f>A2</f>
        <v>0.1</v>
      </c>
      <c r="I16" s="4">
        <v>10</v>
      </c>
      <c r="J16" s="4">
        <f t="shared" si="1"/>
        <v>1</v>
      </c>
      <c r="K16" s="4"/>
      <c r="L16" s="4"/>
      <c r="M16" s="4"/>
      <c r="N16" s="4"/>
      <c r="O16" s="4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>
      <c r="A17" s="74">
        <v>0.1</v>
      </c>
      <c r="B17" s="2">
        <v>7.4999999999999997E-2</v>
      </c>
      <c r="C17" s="4"/>
      <c r="D17" s="4"/>
      <c r="E17" s="4" t="s">
        <v>15</v>
      </c>
      <c r="F17" s="4"/>
      <c r="G17" s="4"/>
      <c r="H17" s="4">
        <v>0</v>
      </c>
      <c r="I17" s="4">
        <v>0</v>
      </c>
      <c r="J17" s="4">
        <f t="shared" si="1"/>
        <v>0</v>
      </c>
      <c r="K17" s="4"/>
      <c r="L17" s="4"/>
      <c r="M17" s="4"/>
      <c r="N17" s="4"/>
      <c r="O17" s="4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>
      <c r="A18" s="74">
        <v>0.1</v>
      </c>
      <c r="B18" s="2">
        <v>7.4999999999999997E-2</v>
      </c>
      <c r="C18" s="4"/>
      <c r="D18" s="4"/>
      <c r="E18" s="4" t="s">
        <v>15</v>
      </c>
      <c r="F18" s="4"/>
      <c r="G18" s="4"/>
      <c r="H18" s="4">
        <v>0</v>
      </c>
      <c r="I18" s="4">
        <v>0</v>
      </c>
      <c r="J18" s="4">
        <f t="shared" si="1"/>
        <v>0</v>
      </c>
      <c r="K18" s="4"/>
      <c r="L18" s="4"/>
      <c r="M18" s="4"/>
      <c r="N18" s="4"/>
      <c r="O18" s="4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>
      <c r="A19" s="74">
        <v>0.1</v>
      </c>
      <c r="B19" s="2">
        <v>7.4999999999999997E-2</v>
      </c>
      <c r="C19" s="4"/>
      <c r="D19" s="4"/>
      <c r="E19" s="4" t="s">
        <v>15</v>
      </c>
      <c r="F19" s="4"/>
      <c r="G19" s="4"/>
      <c r="H19" s="4">
        <v>0</v>
      </c>
      <c r="I19" s="4">
        <v>0</v>
      </c>
      <c r="J19" s="4">
        <f t="shared" si="1"/>
        <v>0</v>
      </c>
      <c r="K19" s="4"/>
      <c r="L19" s="4"/>
      <c r="M19" s="4"/>
      <c r="N19" s="4"/>
      <c r="O19" s="4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74">
        <v>0.1</v>
      </c>
      <c r="B20" s="2">
        <v>7.4999999999999997E-2</v>
      </c>
      <c r="C20" s="4"/>
      <c r="D20" s="4"/>
      <c r="E20" s="4" t="s">
        <v>15</v>
      </c>
      <c r="F20" s="4"/>
      <c r="G20" s="4"/>
      <c r="H20" s="4">
        <v>0</v>
      </c>
      <c r="I20" s="4">
        <v>0</v>
      </c>
      <c r="J20" s="4">
        <f t="shared" si="1"/>
        <v>0</v>
      </c>
      <c r="K20" s="4"/>
      <c r="L20" s="4"/>
      <c r="M20" s="4"/>
      <c r="N20" s="4"/>
      <c r="O20" s="4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74">
        <v>0.1</v>
      </c>
      <c r="B21" s="2">
        <v>7.4999999999999997E-2</v>
      </c>
      <c r="C21" s="4"/>
      <c r="D21" s="4"/>
      <c r="E21" s="4" t="s">
        <v>15</v>
      </c>
      <c r="F21" s="4"/>
      <c r="G21" s="4"/>
      <c r="H21" s="4">
        <v>0</v>
      </c>
      <c r="I21" s="4">
        <v>0</v>
      </c>
      <c r="J21" s="4">
        <f t="shared" si="1"/>
        <v>0</v>
      </c>
      <c r="K21" s="4"/>
      <c r="L21" s="4"/>
      <c r="M21" s="4"/>
      <c r="N21" s="4"/>
      <c r="O21" s="4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>
      <c r="A22" s="74">
        <v>0.1</v>
      </c>
      <c r="B22" s="2">
        <v>7.4999999999999997E-2</v>
      </c>
      <c r="C22" s="4"/>
      <c r="D22" s="4"/>
      <c r="E22" s="4" t="s">
        <v>15</v>
      </c>
      <c r="F22" s="4"/>
      <c r="G22" s="4"/>
      <c r="H22" s="4">
        <v>0</v>
      </c>
      <c r="I22" s="4">
        <v>0</v>
      </c>
      <c r="J22" s="4">
        <f t="shared" si="1"/>
        <v>0</v>
      </c>
      <c r="K22" s="4"/>
      <c r="L22" s="4"/>
      <c r="M22" s="4"/>
      <c r="N22" s="4"/>
      <c r="O22" s="4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>
      <c r="B23" s="2">
        <v>7.4999999999999997E-2</v>
      </c>
      <c r="C23" s="4"/>
      <c r="D23" s="4"/>
      <c r="E23" s="4" t="s">
        <v>15</v>
      </c>
      <c r="F23" s="4"/>
      <c r="G23" s="4"/>
      <c r="H23" s="4">
        <v>0</v>
      </c>
      <c r="I23" s="4">
        <v>0</v>
      </c>
      <c r="J23" s="4">
        <f t="shared" si="1"/>
        <v>0</v>
      </c>
      <c r="K23" s="4"/>
      <c r="L23" s="4"/>
      <c r="M23" s="4"/>
      <c r="N23" s="4"/>
      <c r="O23" s="4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B24" s="2">
        <v>7.4999999999999997E-2</v>
      </c>
      <c r="C24" s="5"/>
      <c r="D24" s="5"/>
      <c r="E24" s="5" t="s">
        <v>14</v>
      </c>
      <c r="F24" s="5"/>
      <c r="G24" s="5"/>
      <c r="H24" s="5">
        <f>SUM(H3:H23)</f>
        <v>0.44124999999999992</v>
      </c>
      <c r="I24" s="5"/>
      <c r="J24" s="5">
        <f>SUM(J3:J23)</f>
        <v>1.31125</v>
      </c>
      <c r="K24" s="5">
        <f>J24/H24</f>
        <v>2.9716713881019836</v>
      </c>
      <c r="L24" s="5">
        <v>0.54500000000000004</v>
      </c>
      <c r="M24" s="5">
        <f>L24*J24</f>
        <v>0.71463125000000005</v>
      </c>
      <c r="N24" s="5">
        <f>H24*D3</f>
        <v>97.074999999999989</v>
      </c>
      <c r="O24" s="5">
        <f>J24*D3</f>
        <v>288.47500000000002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B25" s="2"/>
      <c r="C25" s="3" t="s">
        <v>1</v>
      </c>
      <c r="D25" s="3" t="s">
        <v>2</v>
      </c>
      <c r="E25" s="3" t="s">
        <v>3</v>
      </c>
      <c r="F25" s="3" t="s">
        <v>4</v>
      </c>
      <c r="G25" s="3" t="s">
        <v>5</v>
      </c>
      <c r="H25" s="3" t="s">
        <v>6</v>
      </c>
      <c r="I25" s="3" t="s">
        <v>7</v>
      </c>
      <c r="J25" s="3" t="s">
        <v>8</v>
      </c>
      <c r="K25" s="3" t="s">
        <v>9</v>
      </c>
      <c r="L25" s="3" t="s">
        <v>10</v>
      </c>
      <c r="M25" s="3" t="s">
        <v>11</v>
      </c>
      <c r="N25" s="3" t="s">
        <v>12</v>
      </c>
      <c r="O25" s="3" t="s">
        <v>13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>
      <c r="B26" s="2"/>
      <c r="C26" s="4">
        <v>19</v>
      </c>
      <c r="D26" s="4">
        <v>220</v>
      </c>
      <c r="E26" s="4">
        <v>31</v>
      </c>
      <c r="F26" s="4">
        <v>0.8</v>
      </c>
      <c r="G26" s="4">
        <f>B2</f>
        <v>7.4999999999999997E-2</v>
      </c>
      <c r="H26" s="4">
        <f t="shared" ref="H26:H38" si="3">F26*G26</f>
        <v>0.06</v>
      </c>
      <c r="I26" s="4">
        <v>0.5</v>
      </c>
      <c r="J26" s="4">
        <f t="shared" ref="J26:J46" si="4">H26*I26</f>
        <v>0.03</v>
      </c>
      <c r="K26" s="4"/>
      <c r="L26" s="4"/>
      <c r="M26" s="4"/>
      <c r="N26" s="4"/>
      <c r="O26" s="4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>
      <c r="B27" s="2"/>
      <c r="C27" s="4"/>
      <c r="D27" s="4"/>
      <c r="E27" s="4">
        <v>33</v>
      </c>
      <c r="F27" s="4">
        <v>0.8</v>
      </c>
      <c r="G27" s="4">
        <f t="shared" ref="G27:G30" si="5">B3</f>
        <v>7.4999999999999997E-2</v>
      </c>
      <c r="H27" s="4">
        <f t="shared" si="3"/>
        <v>0.06</v>
      </c>
      <c r="I27" s="4">
        <v>0.5</v>
      </c>
      <c r="J27" s="4">
        <f t="shared" si="4"/>
        <v>0.03</v>
      </c>
      <c r="K27" s="4"/>
      <c r="L27" s="4"/>
      <c r="M27" s="4"/>
      <c r="N27" s="4"/>
      <c r="O27" s="4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B28" s="2"/>
      <c r="C28" s="4"/>
      <c r="D28" s="4"/>
      <c r="E28" s="4">
        <v>36</v>
      </c>
      <c r="F28" s="4">
        <v>0.8</v>
      </c>
      <c r="G28" s="4">
        <f t="shared" si="5"/>
        <v>7.4999999999999997E-2</v>
      </c>
      <c r="H28" s="4">
        <f t="shared" si="3"/>
        <v>0.06</v>
      </c>
      <c r="I28" s="4">
        <v>0.5</v>
      </c>
      <c r="J28" s="4">
        <f t="shared" si="4"/>
        <v>0.03</v>
      </c>
      <c r="K28" s="4"/>
      <c r="L28" s="4"/>
      <c r="M28" s="4"/>
      <c r="N28" s="4"/>
      <c r="O28" s="4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>
      <c r="B29" s="2"/>
      <c r="C29" s="4"/>
      <c r="D29" s="4"/>
      <c r="E29" s="4">
        <v>39</v>
      </c>
      <c r="F29" s="4">
        <v>0.8</v>
      </c>
      <c r="G29" s="4">
        <f t="shared" si="5"/>
        <v>7.4999999999999997E-2</v>
      </c>
      <c r="H29" s="4">
        <f t="shared" si="3"/>
        <v>0.06</v>
      </c>
      <c r="I29" s="4">
        <v>0.5</v>
      </c>
      <c r="J29" s="4">
        <f t="shared" si="4"/>
        <v>0.03</v>
      </c>
      <c r="K29" s="4"/>
      <c r="L29" s="4"/>
      <c r="M29" s="4"/>
      <c r="N29" s="4"/>
      <c r="O29" s="4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>
      <c r="B30" s="2"/>
      <c r="C30" s="4"/>
      <c r="D30" s="4"/>
      <c r="E30" s="4">
        <v>41</v>
      </c>
      <c r="F30" s="4">
        <v>0.6</v>
      </c>
      <c r="G30" s="4">
        <f t="shared" si="5"/>
        <v>7.4999999999999997E-2</v>
      </c>
      <c r="H30" s="4">
        <f t="shared" si="3"/>
        <v>4.4999999999999998E-2</v>
      </c>
      <c r="I30" s="4">
        <v>0.5</v>
      </c>
      <c r="J30" s="4">
        <f t="shared" si="4"/>
        <v>2.2499999999999999E-2</v>
      </c>
      <c r="K30" s="4"/>
      <c r="L30" s="4"/>
      <c r="M30" s="4"/>
      <c r="N30" s="4"/>
      <c r="O30" s="4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>
      <c r="B31" s="2"/>
      <c r="C31" s="4"/>
      <c r="D31" s="4"/>
      <c r="E31" s="4">
        <v>32</v>
      </c>
      <c r="F31" s="4">
        <v>0.75</v>
      </c>
      <c r="G31" s="4">
        <v>0</v>
      </c>
      <c r="H31" s="4">
        <f t="shared" si="3"/>
        <v>0</v>
      </c>
      <c r="I31" s="4">
        <v>0.5</v>
      </c>
      <c r="J31" s="4">
        <f t="shared" si="4"/>
        <v>0</v>
      </c>
      <c r="K31" s="4"/>
      <c r="L31" s="4"/>
      <c r="M31" s="4"/>
      <c r="N31" s="4"/>
      <c r="O31" s="4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B32" s="2"/>
      <c r="C32" s="4"/>
      <c r="D32" s="4"/>
      <c r="E32" s="4">
        <v>34</v>
      </c>
      <c r="F32" s="4">
        <v>0.6</v>
      </c>
      <c r="G32" s="4">
        <f>B2</f>
        <v>7.4999999999999997E-2</v>
      </c>
      <c r="H32" s="4">
        <f t="shared" si="3"/>
        <v>4.4999999999999998E-2</v>
      </c>
      <c r="I32" s="4">
        <v>3</v>
      </c>
      <c r="J32" s="4">
        <f t="shared" si="4"/>
        <v>0.13500000000000001</v>
      </c>
      <c r="K32" s="4"/>
      <c r="L32" s="4"/>
      <c r="M32" s="4"/>
      <c r="N32" s="4"/>
      <c r="O32" s="4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2:27" ht="15.75" customHeight="1">
      <c r="B33" s="2"/>
      <c r="C33" s="4"/>
      <c r="D33" s="4"/>
      <c r="E33" s="4">
        <v>35</v>
      </c>
      <c r="F33" s="4">
        <v>0.75</v>
      </c>
      <c r="G33" s="4">
        <v>0</v>
      </c>
      <c r="H33" s="4">
        <f t="shared" si="3"/>
        <v>0</v>
      </c>
      <c r="I33" s="4">
        <v>0.5</v>
      </c>
      <c r="J33" s="4">
        <f t="shared" si="4"/>
        <v>0</v>
      </c>
      <c r="K33" s="4"/>
      <c r="L33" s="4"/>
      <c r="M33" s="4"/>
      <c r="N33" s="4"/>
      <c r="O33" s="4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2:27" ht="15.75" customHeight="1">
      <c r="B34" s="2"/>
      <c r="C34" s="4"/>
      <c r="D34" s="4"/>
      <c r="E34" s="4">
        <v>37</v>
      </c>
      <c r="F34" s="4">
        <v>0.75</v>
      </c>
      <c r="G34" s="4">
        <v>0</v>
      </c>
      <c r="H34" s="4">
        <f t="shared" si="3"/>
        <v>0</v>
      </c>
      <c r="I34" s="4">
        <v>0.5</v>
      </c>
      <c r="J34" s="4">
        <f t="shared" si="4"/>
        <v>0</v>
      </c>
      <c r="K34" s="4"/>
      <c r="L34" s="4"/>
      <c r="M34" s="4"/>
      <c r="N34" s="4"/>
      <c r="O34" s="4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2:27" ht="15.75" customHeight="1">
      <c r="B35" s="2"/>
      <c r="C35" s="4"/>
      <c r="D35" s="4"/>
      <c r="E35" s="4">
        <v>38</v>
      </c>
      <c r="F35" s="4">
        <v>0.6</v>
      </c>
      <c r="G35" s="4">
        <v>0</v>
      </c>
      <c r="H35" s="4">
        <f t="shared" si="3"/>
        <v>0</v>
      </c>
      <c r="I35" s="4">
        <v>0.5</v>
      </c>
      <c r="J35" s="4">
        <f t="shared" si="4"/>
        <v>0</v>
      </c>
      <c r="K35" s="4"/>
      <c r="L35" s="4"/>
      <c r="M35" s="4"/>
      <c r="N35" s="4"/>
      <c r="O35" s="4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2:27" ht="15.75" customHeight="1">
      <c r="B36" s="2"/>
      <c r="C36" s="4"/>
      <c r="D36" s="4"/>
      <c r="E36" s="4">
        <v>40</v>
      </c>
      <c r="F36" s="4">
        <v>0.75</v>
      </c>
      <c r="G36" s="4">
        <v>0</v>
      </c>
      <c r="H36" s="4">
        <f t="shared" si="3"/>
        <v>0</v>
      </c>
      <c r="I36" s="4">
        <v>0.5</v>
      </c>
      <c r="J36" s="4">
        <f t="shared" si="4"/>
        <v>0</v>
      </c>
      <c r="K36" s="4"/>
      <c r="L36" s="4"/>
      <c r="M36" s="4"/>
      <c r="N36" s="4"/>
      <c r="O36" s="4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2:27" ht="15.75" customHeight="1">
      <c r="B37" s="2"/>
      <c r="C37" s="4"/>
      <c r="D37" s="4"/>
      <c r="E37" s="4">
        <v>42</v>
      </c>
      <c r="F37" s="4">
        <v>0.75</v>
      </c>
      <c r="G37" s="4">
        <v>0</v>
      </c>
      <c r="H37" s="4">
        <f t="shared" si="3"/>
        <v>0</v>
      </c>
      <c r="I37" s="4">
        <v>0.5</v>
      </c>
      <c r="J37" s="4">
        <f t="shared" si="4"/>
        <v>0</v>
      </c>
      <c r="K37" s="4"/>
      <c r="L37" s="4"/>
      <c r="M37" s="4"/>
      <c r="N37" s="4"/>
      <c r="O37" s="4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2:27" ht="15.75" customHeight="1">
      <c r="B38" s="2"/>
      <c r="C38" s="4"/>
      <c r="D38" s="4"/>
      <c r="E38" s="4">
        <v>43</v>
      </c>
      <c r="F38" s="4">
        <v>0.6</v>
      </c>
      <c r="G38" s="4">
        <v>0</v>
      </c>
      <c r="H38" s="4">
        <f t="shared" si="3"/>
        <v>0</v>
      </c>
      <c r="I38" s="4">
        <v>0.5</v>
      </c>
      <c r="J38" s="4">
        <f t="shared" si="4"/>
        <v>0</v>
      </c>
      <c r="K38" s="4"/>
      <c r="L38" s="4"/>
      <c r="M38" s="4"/>
      <c r="N38" s="4"/>
      <c r="O38" s="4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2:27" ht="15.75" customHeight="1">
      <c r="B39" s="2"/>
      <c r="C39" s="4"/>
      <c r="D39" s="4"/>
      <c r="E39" s="4" t="s">
        <v>15</v>
      </c>
      <c r="F39" s="4"/>
      <c r="G39" s="4"/>
      <c r="H39" s="4">
        <f>A2</f>
        <v>0.1</v>
      </c>
      <c r="I39" s="4">
        <v>10</v>
      </c>
      <c r="J39" s="4">
        <f t="shared" si="4"/>
        <v>1</v>
      </c>
      <c r="K39" s="4"/>
      <c r="L39" s="4"/>
      <c r="M39" s="4"/>
      <c r="N39" s="4"/>
      <c r="O39" s="4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2:27" ht="15.75" customHeight="1">
      <c r="B40" s="2"/>
      <c r="C40" s="4"/>
      <c r="D40" s="4"/>
      <c r="E40" s="4" t="s">
        <v>15</v>
      </c>
      <c r="F40" s="4"/>
      <c r="G40" s="4"/>
      <c r="H40" s="4">
        <v>0</v>
      </c>
      <c r="I40" s="4">
        <v>0</v>
      </c>
      <c r="J40" s="4">
        <f t="shared" si="4"/>
        <v>0</v>
      </c>
      <c r="K40" s="4"/>
      <c r="L40" s="4"/>
      <c r="M40" s="4"/>
      <c r="N40" s="4"/>
      <c r="O40" s="4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2:27" ht="15.75" customHeight="1">
      <c r="B41" s="2"/>
      <c r="C41" s="4"/>
      <c r="D41" s="4"/>
      <c r="E41" s="4" t="s">
        <v>15</v>
      </c>
      <c r="F41" s="4"/>
      <c r="G41" s="4"/>
      <c r="H41" s="4">
        <v>0</v>
      </c>
      <c r="I41" s="4">
        <v>0</v>
      </c>
      <c r="J41" s="4">
        <f t="shared" si="4"/>
        <v>0</v>
      </c>
      <c r="K41" s="4"/>
      <c r="L41" s="4"/>
      <c r="M41" s="4"/>
      <c r="N41" s="4"/>
      <c r="O41" s="4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2:27" ht="15.75" customHeight="1">
      <c r="B42" s="2"/>
      <c r="C42" s="4"/>
      <c r="D42" s="4"/>
      <c r="E42" s="4" t="s">
        <v>15</v>
      </c>
      <c r="F42" s="4"/>
      <c r="G42" s="4"/>
      <c r="H42" s="4">
        <v>0</v>
      </c>
      <c r="I42" s="4">
        <v>0</v>
      </c>
      <c r="J42" s="4">
        <f t="shared" si="4"/>
        <v>0</v>
      </c>
      <c r="K42" s="4"/>
      <c r="L42" s="4"/>
      <c r="M42" s="4"/>
      <c r="N42" s="4"/>
      <c r="O42" s="4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2:27" ht="15.75" customHeight="1">
      <c r="B43" s="2"/>
      <c r="C43" s="4"/>
      <c r="D43" s="4"/>
      <c r="E43" s="4" t="s">
        <v>15</v>
      </c>
      <c r="F43" s="4"/>
      <c r="G43" s="4"/>
      <c r="H43" s="4">
        <v>0</v>
      </c>
      <c r="I43" s="4">
        <v>0</v>
      </c>
      <c r="J43" s="4">
        <f t="shared" si="4"/>
        <v>0</v>
      </c>
      <c r="K43" s="4"/>
      <c r="L43" s="4"/>
      <c r="M43" s="4"/>
      <c r="N43" s="4"/>
      <c r="O43" s="4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2:27" ht="15.75" customHeight="1">
      <c r="B44" s="2"/>
      <c r="C44" s="4"/>
      <c r="D44" s="4"/>
      <c r="E44" s="4" t="s">
        <v>15</v>
      </c>
      <c r="F44" s="4"/>
      <c r="G44" s="4"/>
      <c r="H44" s="4">
        <v>0</v>
      </c>
      <c r="I44" s="4">
        <v>0</v>
      </c>
      <c r="J44" s="4">
        <f t="shared" si="4"/>
        <v>0</v>
      </c>
      <c r="K44" s="4"/>
      <c r="L44" s="4"/>
      <c r="M44" s="4"/>
      <c r="N44" s="4"/>
      <c r="O44" s="4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2:27" ht="15.75" customHeight="1">
      <c r="B45" s="2"/>
      <c r="C45" s="4"/>
      <c r="D45" s="4"/>
      <c r="E45" s="4" t="s">
        <v>15</v>
      </c>
      <c r="F45" s="4"/>
      <c r="G45" s="4"/>
      <c r="H45" s="4">
        <v>0</v>
      </c>
      <c r="I45" s="4">
        <v>0</v>
      </c>
      <c r="J45" s="4">
        <f t="shared" si="4"/>
        <v>0</v>
      </c>
      <c r="K45" s="4"/>
      <c r="L45" s="4"/>
      <c r="M45" s="4"/>
      <c r="N45" s="4"/>
      <c r="O45" s="4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2:27" ht="15.75" customHeight="1">
      <c r="B46" s="2"/>
      <c r="C46" s="4"/>
      <c r="D46" s="4"/>
      <c r="E46" s="4" t="s">
        <v>15</v>
      </c>
      <c r="F46" s="4"/>
      <c r="G46" s="4"/>
      <c r="H46" s="4">
        <v>0</v>
      </c>
      <c r="I46" s="4">
        <v>0</v>
      </c>
      <c r="J46" s="4">
        <f t="shared" si="4"/>
        <v>0</v>
      </c>
      <c r="K46" s="4"/>
      <c r="L46" s="4"/>
      <c r="M46" s="4"/>
      <c r="N46" s="4"/>
      <c r="O46" s="4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2:27" ht="15.75" customHeight="1">
      <c r="B47" s="2"/>
      <c r="C47" s="5"/>
      <c r="D47" s="5"/>
      <c r="E47" s="5" t="s">
        <v>14</v>
      </c>
      <c r="F47" s="5"/>
      <c r="G47" s="5"/>
      <c r="H47" s="5">
        <f>SUM(H26:H46)</f>
        <v>0.42999999999999994</v>
      </c>
      <c r="I47" s="5"/>
      <c r="J47" s="5">
        <f>SUM(J26:J46)</f>
        <v>1.2774999999999999</v>
      </c>
      <c r="K47" s="5">
        <f>J47/H47</f>
        <v>2.9709302325581395</v>
      </c>
      <c r="L47" s="5">
        <v>0.54500000000000004</v>
      </c>
      <c r="M47" s="5">
        <f>L47*J47</f>
        <v>0.69623749999999995</v>
      </c>
      <c r="N47" s="5">
        <f>H47*D26</f>
        <v>94.59999999999998</v>
      </c>
      <c r="O47" s="5">
        <f>J47*D26</f>
        <v>281.04999999999995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2:27" ht="15.75" customHeight="1">
      <c r="B48" s="2"/>
      <c r="C48" s="3" t="s">
        <v>1</v>
      </c>
      <c r="D48" s="3" t="s">
        <v>2</v>
      </c>
      <c r="E48" s="3" t="s">
        <v>3</v>
      </c>
      <c r="F48" s="3" t="s">
        <v>4</v>
      </c>
      <c r="G48" s="3" t="s">
        <v>5</v>
      </c>
      <c r="H48" s="3" t="s">
        <v>6</v>
      </c>
      <c r="I48" s="3" t="s">
        <v>7</v>
      </c>
      <c r="J48" s="3" t="s">
        <v>8</v>
      </c>
      <c r="K48" s="3" t="s">
        <v>9</v>
      </c>
      <c r="L48" s="3" t="s">
        <v>10</v>
      </c>
      <c r="M48" s="3" t="s">
        <v>11</v>
      </c>
      <c r="N48" s="3" t="s">
        <v>12</v>
      </c>
      <c r="O48" s="3" t="s">
        <v>13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2:27" ht="15.75" customHeight="1">
      <c r="B49" s="2"/>
      <c r="C49" s="4">
        <v>20</v>
      </c>
      <c r="D49" s="4">
        <v>220</v>
      </c>
      <c r="E49" s="4">
        <v>31</v>
      </c>
      <c r="F49" s="4">
        <v>0.8</v>
      </c>
      <c r="G49" s="4">
        <f>B2</f>
        <v>7.4999999999999997E-2</v>
      </c>
      <c r="H49" s="4">
        <f t="shared" ref="H49:H61" si="6">F49*G49</f>
        <v>0.06</v>
      </c>
      <c r="I49" s="4">
        <v>0.5</v>
      </c>
      <c r="J49" s="4">
        <f t="shared" ref="J49:J69" si="7">H49*I49</f>
        <v>0.03</v>
      </c>
      <c r="K49" s="4"/>
      <c r="L49" s="4"/>
      <c r="M49" s="4"/>
      <c r="N49" s="4"/>
      <c r="O49" s="4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2:27" ht="15.75" customHeight="1">
      <c r="B50" s="2"/>
      <c r="C50" s="4"/>
      <c r="D50" s="4"/>
      <c r="E50" s="4">
        <v>33</v>
      </c>
      <c r="F50" s="4">
        <v>0.8</v>
      </c>
      <c r="G50" s="4">
        <f t="shared" ref="G50:G53" si="8">B3</f>
        <v>7.4999999999999997E-2</v>
      </c>
      <c r="H50" s="4">
        <f t="shared" si="6"/>
        <v>0.06</v>
      </c>
      <c r="I50" s="4">
        <v>0.5</v>
      </c>
      <c r="J50" s="4">
        <f t="shared" si="7"/>
        <v>0.03</v>
      </c>
      <c r="K50" s="4"/>
      <c r="L50" s="4"/>
      <c r="M50" s="4"/>
      <c r="N50" s="4"/>
      <c r="O50" s="4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2:27" ht="15.75" customHeight="1">
      <c r="B51" s="2"/>
      <c r="C51" s="4"/>
      <c r="D51" s="4"/>
      <c r="E51" s="4">
        <v>36</v>
      </c>
      <c r="F51" s="4">
        <v>0.8</v>
      </c>
      <c r="G51" s="4">
        <f t="shared" si="8"/>
        <v>7.4999999999999997E-2</v>
      </c>
      <c r="H51" s="4">
        <f t="shared" si="6"/>
        <v>0.06</v>
      </c>
      <c r="I51" s="4">
        <v>0.5</v>
      </c>
      <c r="J51" s="4">
        <f t="shared" si="7"/>
        <v>0.03</v>
      </c>
      <c r="K51" s="4"/>
      <c r="L51" s="4"/>
      <c r="M51" s="4"/>
      <c r="N51" s="4"/>
      <c r="O51" s="4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2:27" ht="15.75" customHeight="1">
      <c r="B52" s="2"/>
      <c r="C52" s="4"/>
      <c r="D52" s="4"/>
      <c r="E52" s="4">
        <v>39</v>
      </c>
      <c r="F52" s="4">
        <v>0.8</v>
      </c>
      <c r="G52" s="4">
        <f t="shared" si="8"/>
        <v>7.4999999999999997E-2</v>
      </c>
      <c r="H52" s="4">
        <f t="shared" si="6"/>
        <v>0.06</v>
      </c>
      <c r="I52" s="4">
        <v>0.5</v>
      </c>
      <c r="J52" s="4">
        <f t="shared" si="7"/>
        <v>0.03</v>
      </c>
      <c r="K52" s="4"/>
      <c r="L52" s="4"/>
      <c r="M52" s="4"/>
      <c r="N52" s="4"/>
      <c r="O52" s="4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2:27" ht="15.75" customHeight="1">
      <c r="B53" s="2"/>
      <c r="C53" s="4"/>
      <c r="D53" s="4"/>
      <c r="E53" s="4">
        <v>41</v>
      </c>
      <c r="F53" s="4">
        <v>0.6</v>
      </c>
      <c r="G53" s="4">
        <f t="shared" si="8"/>
        <v>7.4999999999999997E-2</v>
      </c>
      <c r="H53" s="4">
        <f t="shared" si="6"/>
        <v>4.4999999999999998E-2</v>
      </c>
      <c r="I53" s="4">
        <v>0.5</v>
      </c>
      <c r="J53" s="4">
        <f t="shared" si="7"/>
        <v>2.2499999999999999E-2</v>
      </c>
      <c r="K53" s="4"/>
      <c r="L53" s="4"/>
      <c r="M53" s="4"/>
      <c r="N53" s="4"/>
      <c r="O53" s="4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2:27" ht="15.75" customHeight="1">
      <c r="B54" s="2"/>
      <c r="C54" s="4"/>
      <c r="D54" s="4"/>
      <c r="E54" s="4">
        <v>32</v>
      </c>
      <c r="F54" s="4">
        <v>0.75</v>
      </c>
      <c r="G54" s="4">
        <v>0</v>
      </c>
      <c r="H54" s="4">
        <f t="shared" si="6"/>
        <v>0</v>
      </c>
      <c r="I54" s="4">
        <v>0.5</v>
      </c>
      <c r="J54" s="4">
        <f t="shared" si="7"/>
        <v>0</v>
      </c>
      <c r="K54" s="4"/>
      <c r="L54" s="4"/>
      <c r="M54" s="4"/>
      <c r="N54" s="4"/>
      <c r="O54" s="4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2:27" ht="15.75" customHeight="1">
      <c r="B55" s="2"/>
      <c r="C55" s="4"/>
      <c r="D55" s="4"/>
      <c r="E55" s="4">
        <v>34</v>
      </c>
      <c r="F55" s="4">
        <v>0.6</v>
      </c>
      <c r="G55" s="4">
        <v>0</v>
      </c>
      <c r="H55" s="4">
        <f t="shared" si="6"/>
        <v>0</v>
      </c>
      <c r="I55" s="4">
        <v>0.5</v>
      </c>
      <c r="J55" s="4">
        <f t="shared" si="7"/>
        <v>0</v>
      </c>
      <c r="K55" s="4"/>
      <c r="L55" s="4"/>
      <c r="M55" s="4"/>
      <c r="N55" s="4"/>
      <c r="O55" s="4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2:27" ht="15.75" customHeight="1">
      <c r="B56" s="2"/>
      <c r="C56" s="4"/>
      <c r="D56" s="4"/>
      <c r="E56" s="4">
        <v>35</v>
      </c>
      <c r="F56" s="4">
        <v>0.75</v>
      </c>
      <c r="G56" s="4">
        <f>B2</f>
        <v>7.4999999999999997E-2</v>
      </c>
      <c r="H56" s="4">
        <f t="shared" si="6"/>
        <v>5.6249999999999994E-2</v>
      </c>
      <c r="I56" s="4">
        <v>3</v>
      </c>
      <c r="J56" s="4">
        <f t="shared" si="7"/>
        <v>0.16874999999999998</v>
      </c>
      <c r="K56" s="4"/>
      <c r="L56" s="4"/>
      <c r="M56" s="4"/>
      <c r="N56" s="4"/>
      <c r="O56" s="4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2:27" ht="15.75" customHeight="1">
      <c r="B57" s="2"/>
      <c r="C57" s="4"/>
      <c r="D57" s="4"/>
      <c r="E57" s="4">
        <v>37</v>
      </c>
      <c r="F57" s="4">
        <v>0.75</v>
      </c>
      <c r="G57" s="4">
        <v>0</v>
      </c>
      <c r="H57" s="4">
        <f t="shared" si="6"/>
        <v>0</v>
      </c>
      <c r="I57" s="4">
        <v>0.5</v>
      </c>
      <c r="J57" s="4">
        <f t="shared" si="7"/>
        <v>0</v>
      </c>
      <c r="K57" s="4"/>
      <c r="L57" s="4"/>
      <c r="M57" s="4"/>
      <c r="N57" s="4"/>
      <c r="O57" s="4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2:27" ht="15.75" customHeight="1">
      <c r="B58" s="2"/>
      <c r="C58" s="4"/>
      <c r="D58" s="4"/>
      <c r="E58" s="4">
        <v>38</v>
      </c>
      <c r="F58" s="4">
        <v>0.6</v>
      </c>
      <c r="G58" s="4">
        <v>0</v>
      </c>
      <c r="H58" s="4">
        <f t="shared" si="6"/>
        <v>0</v>
      </c>
      <c r="I58" s="4">
        <v>0.5</v>
      </c>
      <c r="J58" s="4">
        <f t="shared" si="7"/>
        <v>0</v>
      </c>
      <c r="K58" s="4"/>
      <c r="L58" s="4"/>
      <c r="M58" s="4"/>
      <c r="N58" s="4"/>
      <c r="O58" s="4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2:27" ht="15.75" customHeight="1">
      <c r="B59" s="2"/>
      <c r="C59" s="4"/>
      <c r="D59" s="4"/>
      <c r="E59" s="4">
        <v>40</v>
      </c>
      <c r="F59" s="4">
        <v>0.75</v>
      </c>
      <c r="G59" s="4">
        <v>0</v>
      </c>
      <c r="H59" s="4">
        <f t="shared" si="6"/>
        <v>0</v>
      </c>
      <c r="I59" s="4">
        <v>0.5</v>
      </c>
      <c r="J59" s="4">
        <f t="shared" si="7"/>
        <v>0</v>
      </c>
      <c r="K59" s="4"/>
      <c r="L59" s="4"/>
      <c r="M59" s="4"/>
      <c r="N59" s="4"/>
      <c r="O59" s="4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2:27" ht="15.75" customHeight="1">
      <c r="B60" s="2"/>
      <c r="C60" s="4"/>
      <c r="D60" s="4"/>
      <c r="E60" s="4">
        <v>42</v>
      </c>
      <c r="F60" s="4">
        <v>0.75</v>
      </c>
      <c r="G60" s="4">
        <v>0</v>
      </c>
      <c r="H60" s="4">
        <f t="shared" si="6"/>
        <v>0</v>
      </c>
      <c r="I60" s="4">
        <v>0.5</v>
      </c>
      <c r="J60" s="4">
        <f t="shared" si="7"/>
        <v>0</v>
      </c>
      <c r="K60" s="4"/>
      <c r="L60" s="4"/>
      <c r="M60" s="4"/>
      <c r="N60" s="4"/>
      <c r="O60" s="4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2:27" ht="15.75" customHeight="1">
      <c r="B61" s="2"/>
      <c r="C61" s="4"/>
      <c r="D61" s="4"/>
      <c r="E61" s="4">
        <v>43</v>
      </c>
      <c r="F61" s="4">
        <v>0.6</v>
      </c>
      <c r="G61" s="4">
        <v>0</v>
      </c>
      <c r="H61" s="4">
        <f t="shared" si="6"/>
        <v>0</v>
      </c>
      <c r="I61" s="4">
        <v>0.5</v>
      </c>
      <c r="J61" s="4">
        <f t="shared" si="7"/>
        <v>0</v>
      </c>
      <c r="K61" s="4"/>
      <c r="L61" s="4"/>
      <c r="M61" s="4"/>
      <c r="N61" s="4"/>
      <c r="O61" s="4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2:27" ht="15.75" customHeight="1">
      <c r="B62" s="2"/>
      <c r="C62" s="4"/>
      <c r="D62" s="4"/>
      <c r="E62" s="4" t="s">
        <v>15</v>
      </c>
      <c r="F62" s="4"/>
      <c r="G62" s="4"/>
      <c r="H62" s="4">
        <f>A2</f>
        <v>0.1</v>
      </c>
      <c r="I62" s="4">
        <v>10</v>
      </c>
      <c r="J62" s="4">
        <f t="shared" si="7"/>
        <v>1</v>
      </c>
      <c r="K62" s="4" t="s">
        <v>25</v>
      </c>
      <c r="L62" s="4"/>
      <c r="M62" s="4"/>
      <c r="N62" s="4"/>
      <c r="O62" s="4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 ht="15.75" customHeight="1">
      <c r="B63" s="2"/>
      <c r="C63" s="4"/>
      <c r="D63" s="4"/>
      <c r="E63" s="4" t="s">
        <v>15</v>
      </c>
      <c r="F63" s="4"/>
      <c r="G63" s="4"/>
      <c r="H63" s="4">
        <v>0</v>
      </c>
      <c r="I63" s="4">
        <v>0</v>
      </c>
      <c r="J63" s="4">
        <f t="shared" si="7"/>
        <v>0</v>
      </c>
      <c r="K63" s="4"/>
      <c r="L63" s="4"/>
      <c r="M63" s="4"/>
      <c r="N63" s="4"/>
      <c r="O63" s="4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 ht="15.75" customHeight="1">
      <c r="B64" s="2"/>
      <c r="C64" s="4"/>
      <c r="D64" s="4"/>
      <c r="E64" s="4" t="s">
        <v>15</v>
      </c>
      <c r="F64" s="4"/>
      <c r="G64" s="4"/>
      <c r="H64" s="4">
        <v>0</v>
      </c>
      <c r="I64" s="4">
        <v>0</v>
      </c>
      <c r="J64" s="4">
        <f t="shared" si="7"/>
        <v>0</v>
      </c>
      <c r="K64" s="4"/>
      <c r="L64" s="4"/>
      <c r="M64" s="4"/>
      <c r="N64" s="4"/>
      <c r="O64" s="4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ht="15.75" customHeight="1">
      <c r="B65" s="2"/>
      <c r="C65" s="4"/>
      <c r="D65" s="4"/>
      <c r="E65" s="4" t="s">
        <v>15</v>
      </c>
      <c r="F65" s="4"/>
      <c r="G65" s="4"/>
      <c r="H65" s="4">
        <v>0</v>
      </c>
      <c r="I65" s="4">
        <v>0</v>
      </c>
      <c r="J65" s="4">
        <f t="shared" si="7"/>
        <v>0</v>
      </c>
      <c r="K65" s="4"/>
      <c r="L65" s="4"/>
      <c r="M65" s="4"/>
      <c r="N65" s="4"/>
      <c r="O65" s="4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 ht="15.75" customHeight="1">
      <c r="B66" s="2"/>
      <c r="C66" s="4"/>
      <c r="D66" s="4"/>
      <c r="E66" s="4" t="s">
        <v>15</v>
      </c>
      <c r="F66" s="4"/>
      <c r="G66" s="4"/>
      <c r="H66" s="4">
        <v>0</v>
      </c>
      <c r="I66" s="4">
        <v>0</v>
      </c>
      <c r="J66" s="4">
        <f t="shared" si="7"/>
        <v>0</v>
      </c>
      <c r="K66" s="4"/>
      <c r="L66" s="4"/>
      <c r="M66" s="4"/>
      <c r="N66" s="4"/>
      <c r="O66" s="4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ht="15.75" customHeight="1">
      <c r="B67" s="2"/>
      <c r="C67" s="4"/>
      <c r="D67" s="4"/>
      <c r="E67" s="4" t="s">
        <v>15</v>
      </c>
      <c r="F67" s="4"/>
      <c r="G67" s="4"/>
      <c r="H67" s="4">
        <v>0</v>
      </c>
      <c r="I67" s="4">
        <v>0</v>
      </c>
      <c r="J67" s="4">
        <f t="shared" si="7"/>
        <v>0</v>
      </c>
      <c r="K67" s="4"/>
      <c r="L67" s="4"/>
      <c r="M67" s="4"/>
      <c r="N67" s="4"/>
      <c r="O67" s="4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ht="15.75" customHeight="1">
      <c r="B68" s="2"/>
      <c r="C68" s="4"/>
      <c r="D68" s="4"/>
      <c r="E68" s="4" t="s">
        <v>15</v>
      </c>
      <c r="F68" s="4"/>
      <c r="G68" s="4"/>
      <c r="H68" s="4">
        <v>0</v>
      </c>
      <c r="I68" s="4">
        <v>0</v>
      </c>
      <c r="J68" s="4">
        <f t="shared" si="7"/>
        <v>0</v>
      </c>
      <c r="K68" s="4"/>
      <c r="L68" s="4"/>
      <c r="M68" s="4"/>
      <c r="N68" s="4"/>
      <c r="O68" s="4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ht="15.75" customHeight="1">
      <c r="B69" s="2"/>
      <c r="C69" s="4"/>
      <c r="D69" s="4"/>
      <c r="E69" s="4" t="s">
        <v>15</v>
      </c>
      <c r="F69" s="4"/>
      <c r="G69" s="4"/>
      <c r="H69" s="4">
        <v>0</v>
      </c>
      <c r="I69" s="4">
        <v>0</v>
      </c>
      <c r="J69" s="4">
        <f t="shared" si="7"/>
        <v>0</v>
      </c>
      <c r="K69" s="4"/>
      <c r="L69" s="4"/>
      <c r="M69" s="4"/>
      <c r="N69" s="4"/>
      <c r="O69" s="4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ht="15.75" customHeight="1">
      <c r="B70" s="2"/>
      <c r="C70" s="5"/>
      <c r="D70" s="5"/>
      <c r="E70" s="5" t="s">
        <v>14</v>
      </c>
      <c r="F70" s="5"/>
      <c r="G70" s="5"/>
      <c r="H70" s="5">
        <f>SUM(H49:H69)</f>
        <v>0.44124999999999992</v>
      </c>
      <c r="I70" s="5"/>
      <c r="J70" s="5">
        <f>SUM(J49:J69)</f>
        <v>1.31125</v>
      </c>
      <c r="K70" s="5">
        <f>J70/H70</f>
        <v>2.9716713881019836</v>
      </c>
      <c r="L70" s="5">
        <v>0.54500000000000004</v>
      </c>
      <c r="M70" s="5">
        <f>L70*J70</f>
        <v>0.71463125000000005</v>
      </c>
      <c r="N70" s="5">
        <f>H70*D49</f>
        <v>97.074999999999989</v>
      </c>
      <c r="O70" s="5">
        <f>J70*D49</f>
        <v>288.47500000000002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ht="15.75" customHeight="1">
      <c r="B71" s="2"/>
      <c r="C71" s="3" t="s">
        <v>1</v>
      </c>
      <c r="D71" s="3" t="s">
        <v>2</v>
      </c>
      <c r="E71" s="3" t="s">
        <v>3</v>
      </c>
      <c r="F71" s="3" t="s">
        <v>4</v>
      </c>
      <c r="G71" s="3" t="s">
        <v>5</v>
      </c>
      <c r="H71" s="3" t="s">
        <v>6</v>
      </c>
      <c r="I71" s="3" t="s">
        <v>7</v>
      </c>
      <c r="J71" s="3" t="s">
        <v>8</v>
      </c>
      <c r="K71" s="3" t="s">
        <v>9</v>
      </c>
      <c r="L71" s="3" t="s">
        <v>10</v>
      </c>
      <c r="M71" s="3" t="s">
        <v>11</v>
      </c>
      <c r="N71" s="3" t="s">
        <v>12</v>
      </c>
      <c r="O71" s="3" t="s">
        <v>13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ht="15.75" customHeight="1">
      <c r="B72" s="2"/>
      <c r="C72" s="4">
        <v>21</v>
      </c>
      <c r="D72" s="4">
        <v>220</v>
      </c>
      <c r="E72" s="4">
        <v>31</v>
      </c>
      <c r="F72" s="4">
        <v>0.8</v>
      </c>
      <c r="G72" s="4">
        <f>B2</f>
        <v>7.4999999999999997E-2</v>
      </c>
      <c r="H72" s="4">
        <f t="shared" ref="H72:H84" si="9">F72*G72</f>
        <v>0.06</v>
      </c>
      <c r="I72" s="4">
        <v>0.5</v>
      </c>
      <c r="J72" s="4">
        <f t="shared" ref="J72:J92" si="10">H72*I72</f>
        <v>0.03</v>
      </c>
      <c r="K72" s="4"/>
      <c r="L72" s="4"/>
      <c r="M72" s="4"/>
      <c r="N72" s="4"/>
      <c r="O72" s="4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2:27" ht="15.75" customHeight="1">
      <c r="B73" s="2"/>
      <c r="C73" s="4"/>
      <c r="D73" s="4"/>
      <c r="E73" s="4">
        <v>33</v>
      </c>
      <c r="F73" s="4">
        <v>0.8</v>
      </c>
      <c r="G73" s="4">
        <f t="shared" ref="G73:G76" si="11">B3</f>
        <v>7.4999999999999997E-2</v>
      </c>
      <c r="H73" s="4">
        <f t="shared" si="9"/>
        <v>0.06</v>
      </c>
      <c r="I73" s="4">
        <v>0.5</v>
      </c>
      <c r="J73" s="4">
        <f t="shared" si="10"/>
        <v>0.03</v>
      </c>
      <c r="K73" s="4"/>
      <c r="L73" s="4"/>
      <c r="M73" s="4"/>
      <c r="N73" s="4"/>
      <c r="O73" s="4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2:27" ht="15.75" customHeight="1">
      <c r="B74" s="2"/>
      <c r="C74" s="4"/>
      <c r="D74" s="4"/>
      <c r="E74" s="4">
        <v>36</v>
      </c>
      <c r="F74" s="4">
        <v>0.8</v>
      </c>
      <c r="G74" s="4">
        <f t="shared" si="11"/>
        <v>7.4999999999999997E-2</v>
      </c>
      <c r="H74" s="4">
        <f t="shared" si="9"/>
        <v>0.06</v>
      </c>
      <c r="I74" s="4">
        <v>0.5</v>
      </c>
      <c r="J74" s="4">
        <f t="shared" si="10"/>
        <v>0.03</v>
      </c>
      <c r="K74" s="4"/>
      <c r="L74" s="4"/>
      <c r="M74" s="4"/>
      <c r="N74" s="4"/>
      <c r="O74" s="4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2:27" ht="15.75" customHeight="1">
      <c r="B75" s="2"/>
      <c r="C75" s="4"/>
      <c r="D75" s="4"/>
      <c r="E75" s="4">
        <v>39</v>
      </c>
      <c r="F75" s="4">
        <v>0.8</v>
      </c>
      <c r="G75" s="4">
        <f t="shared" si="11"/>
        <v>7.4999999999999997E-2</v>
      </c>
      <c r="H75" s="4">
        <f t="shared" si="9"/>
        <v>0.06</v>
      </c>
      <c r="I75" s="4">
        <v>0.5</v>
      </c>
      <c r="J75" s="4">
        <f t="shared" si="10"/>
        <v>0.03</v>
      </c>
      <c r="K75" s="4"/>
      <c r="L75" s="4"/>
      <c r="M75" s="4"/>
      <c r="N75" s="4"/>
      <c r="O75" s="4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2:27" ht="15.75" customHeight="1">
      <c r="B76" s="2"/>
      <c r="C76" s="4"/>
      <c r="D76" s="4"/>
      <c r="E76" s="4">
        <v>41</v>
      </c>
      <c r="F76" s="4">
        <v>0.6</v>
      </c>
      <c r="G76" s="4">
        <f t="shared" si="11"/>
        <v>7.4999999999999997E-2</v>
      </c>
      <c r="H76" s="4">
        <f t="shared" si="9"/>
        <v>4.4999999999999998E-2</v>
      </c>
      <c r="I76" s="4">
        <v>0.5</v>
      </c>
      <c r="J76" s="4">
        <f t="shared" si="10"/>
        <v>2.2499999999999999E-2</v>
      </c>
      <c r="K76" s="4"/>
      <c r="L76" s="4"/>
      <c r="M76" s="4"/>
      <c r="N76" s="4"/>
      <c r="O76" s="4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2:27" ht="15.75" customHeight="1">
      <c r="B77" s="2"/>
      <c r="C77" s="4"/>
      <c r="D77" s="4"/>
      <c r="E77" s="4">
        <v>32</v>
      </c>
      <c r="F77" s="4">
        <v>0.75</v>
      </c>
      <c r="G77" s="4">
        <v>0</v>
      </c>
      <c r="H77" s="4">
        <f t="shared" si="9"/>
        <v>0</v>
      </c>
      <c r="I77" s="4">
        <v>0.5</v>
      </c>
      <c r="J77" s="4">
        <f t="shared" si="10"/>
        <v>0</v>
      </c>
      <c r="K77" s="4"/>
      <c r="L77" s="4"/>
      <c r="M77" s="4"/>
      <c r="N77" s="4"/>
      <c r="O77" s="4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2:27" ht="15.75" customHeight="1">
      <c r="B78" s="2"/>
      <c r="C78" s="4"/>
      <c r="D78" s="4"/>
      <c r="E78" s="4">
        <v>34</v>
      </c>
      <c r="F78" s="4">
        <v>0.6</v>
      </c>
      <c r="G78" s="4">
        <v>0</v>
      </c>
      <c r="H78" s="4">
        <f t="shared" si="9"/>
        <v>0</v>
      </c>
      <c r="I78" s="4">
        <v>0.5</v>
      </c>
      <c r="J78" s="4">
        <f t="shared" si="10"/>
        <v>0</v>
      </c>
      <c r="K78" s="4"/>
      <c r="L78" s="4"/>
      <c r="M78" s="4"/>
      <c r="N78" s="4"/>
      <c r="O78" s="4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2:27" ht="15.75" customHeight="1">
      <c r="B79" s="2"/>
      <c r="C79" s="4"/>
      <c r="D79" s="4"/>
      <c r="E79" s="4">
        <v>35</v>
      </c>
      <c r="F79" s="4">
        <v>0.75</v>
      </c>
      <c r="G79" s="4">
        <v>0</v>
      </c>
      <c r="H79" s="4">
        <f t="shared" si="9"/>
        <v>0</v>
      </c>
      <c r="I79" s="4">
        <v>0.5</v>
      </c>
      <c r="J79" s="4">
        <f t="shared" si="10"/>
        <v>0</v>
      </c>
      <c r="K79" s="4"/>
      <c r="L79" s="4"/>
      <c r="M79" s="4"/>
      <c r="N79" s="4"/>
      <c r="O79" s="4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2:27" ht="15.75" customHeight="1">
      <c r="B80" s="2"/>
      <c r="C80" s="4"/>
      <c r="D80" s="4"/>
      <c r="E80" s="4">
        <v>37</v>
      </c>
      <c r="F80" s="4">
        <v>0.75</v>
      </c>
      <c r="G80" s="4">
        <f>B2</f>
        <v>7.4999999999999997E-2</v>
      </c>
      <c r="H80" s="4">
        <f t="shared" si="9"/>
        <v>5.6249999999999994E-2</v>
      </c>
      <c r="I80" s="4">
        <v>3</v>
      </c>
      <c r="J80" s="4">
        <f t="shared" si="10"/>
        <v>0.16874999999999998</v>
      </c>
      <c r="K80" s="4"/>
      <c r="L80" s="4"/>
      <c r="M80" s="4"/>
      <c r="N80" s="4"/>
      <c r="O80" s="4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2:27" ht="15.75" customHeight="1">
      <c r="B81" s="2"/>
      <c r="C81" s="4"/>
      <c r="D81" s="4"/>
      <c r="E81" s="4">
        <v>38</v>
      </c>
      <c r="F81" s="4">
        <v>0.6</v>
      </c>
      <c r="G81" s="4">
        <v>0</v>
      </c>
      <c r="H81" s="4">
        <f t="shared" si="9"/>
        <v>0</v>
      </c>
      <c r="I81" s="4">
        <v>0.5</v>
      </c>
      <c r="J81" s="4">
        <f t="shared" si="10"/>
        <v>0</v>
      </c>
      <c r="K81" s="4"/>
      <c r="L81" s="4"/>
      <c r="M81" s="4"/>
      <c r="N81" s="4"/>
      <c r="O81" s="4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2:27" ht="15.75" customHeight="1">
      <c r="B82" s="2"/>
      <c r="C82" s="4"/>
      <c r="D82" s="4"/>
      <c r="E82" s="4">
        <v>40</v>
      </c>
      <c r="F82" s="4">
        <v>0.75</v>
      </c>
      <c r="G82" s="4">
        <v>0</v>
      </c>
      <c r="H82" s="4">
        <f t="shared" si="9"/>
        <v>0</v>
      </c>
      <c r="I82" s="4">
        <v>0.5</v>
      </c>
      <c r="J82" s="4">
        <f t="shared" si="10"/>
        <v>0</v>
      </c>
      <c r="K82" s="4"/>
      <c r="L82" s="4"/>
      <c r="M82" s="4"/>
      <c r="N82" s="4"/>
      <c r="O82" s="4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2:27" ht="15.75" customHeight="1">
      <c r="B83" s="2"/>
      <c r="C83" s="4"/>
      <c r="D83" s="4"/>
      <c r="E83" s="4">
        <v>42</v>
      </c>
      <c r="F83" s="4">
        <v>0.75</v>
      </c>
      <c r="G83" s="4">
        <v>0</v>
      </c>
      <c r="H83" s="4">
        <f t="shared" si="9"/>
        <v>0</v>
      </c>
      <c r="I83" s="4">
        <v>0.5</v>
      </c>
      <c r="J83" s="4">
        <f t="shared" si="10"/>
        <v>0</v>
      </c>
      <c r="K83" s="4"/>
      <c r="L83" s="4"/>
      <c r="M83" s="4"/>
      <c r="N83" s="4"/>
      <c r="O83" s="4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2:27" ht="15.75" customHeight="1">
      <c r="B84" s="2"/>
      <c r="C84" s="4"/>
      <c r="D84" s="4"/>
      <c r="E84" s="4">
        <v>43</v>
      </c>
      <c r="F84" s="4">
        <v>0.6</v>
      </c>
      <c r="G84" s="4">
        <v>0</v>
      </c>
      <c r="H84" s="4">
        <f t="shared" si="9"/>
        <v>0</v>
      </c>
      <c r="I84" s="4">
        <v>0.5</v>
      </c>
      <c r="J84" s="4">
        <f t="shared" si="10"/>
        <v>0</v>
      </c>
      <c r="K84" s="4"/>
      <c r="L84" s="4"/>
      <c r="M84" s="4"/>
      <c r="N84" s="4"/>
      <c r="O84" s="4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2:27" ht="15.75" customHeight="1">
      <c r="B85" s="2"/>
      <c r="C85" s="4"/>
      <c r="D85" s="4"/>
      <c r="E85" s="4" t="s">
        <v>15</v>
      </c>
      <c r="F85" s="4"/>
      <c r="G85" s="4"/>
      <c r="H85" s="4">
        <f>A2</f>
        <v>0.1</v>
      </c>
      <c r="I85" s="4">
        <v>10</v>
      </c>
      <c r="J85" s="4">
        <f t="shared" si="10"/>
        <v>1</v>
      </c>
      <c r="K85" s="4"/>
      <c r="L85" s="4"/>
      <c r="M85" s="4"/>
      <c r="N85" s="4"/>
      <c r="O85" s="4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2:27" ht="15.75" customHeight="1">
      <c r="B86" s="2"/>
      <c r="C86" s="4"/>
      <c r="D86" s="4"/>
      <c r="E86" s="4" t="s">
        <v>15</v>
      </c>
      <c r="F86" s="4"/>
      <c r="G86" s="4"/>
      <c r="H86" s="4">
        <v>0</v>
      </c>
      <c r="I86" s="4">
        <v>0</v>
      </c>
      <c r="J86" s="4">
        <f t="shared" si="10"/>
        <v>0</v>
      </c>
      <c r="K86" s="4"/>
      <c r="L86" s="4"/>
      <c r="M86" s="4"/>
      <c r="N86" s="4"/>
      <c r="O86" s="4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2:27" ht="15.75" customHeight="1">
      <c r="B87" s="2"/>
      <c r="C87" s="4"/>
      <c r="D87" s="4"/>
      <c r="E87" s="4" t="s">
        <v>15</v>
      </c>
      <c r="F87" s="4"/>
      <c r="G87" s="4"/>
      <c r="H87" s="4">
        <v>0</v>
      </c>
      <c r="I87" s="4">
        <v>0</v>
      </c>
      <c r="J87" s="4">
        <f t="shared" si="10"/>
        <v>0</v>
      </c>
      <c r="K87" s="4"/>
      <c r="L87" s="4"/>
      <c r="M87" s="4"/>
      <c r="N87" s="4"/>
      <c r="O87" s="4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2:27" ht="15.75" customHeight="1">
      <c r="B88" s="2"/>
      <c r="C88" s="4"/>
      <c r="D88" s="4"/>
      <c r="E88" s="4" t="s">
        <v>15</v>
      </c>
      <c r="F88" s="4"/>
      <c r="G88" s="4"/>
      <c r="H88" s="4">
        <v>0</v>
      </c>
      <c r="I88" s="4">
        <v>0</v>
      </c>
      <c r="J88" s="4">
        <f t="shared" si="10"/>
        <v>0</v>
      </c>
      <c r="K88" s="4"/>
      <c r="L88" s="4"/>
      <c r="M88" s="4"/>
      <c r="N88" s="4"/>
      <c r="O88" s="4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2:27" ht="15.75" customHeight="1">
      <c r="B89" s="2"/>
      <c r="C89" s="4"/>
      <c r="D89" s="4"/>
      <c r="E89" s="4" t="s">
        <v>15</v>
      </c>
      <c r="F89" s="4"/>
      <c r="G89" s="4"/>
      <c r="H89" s="4">
        <v>0</v>
      </c>
      <c r="I89" s="4">
        <v>0</v>
      </c>
      <c r="J89" s="4">
        <f t="shared" si="10"/>
        <v>0</v>
      </c>
      <c r="K89" s="4"/>
      <c r="L89" s="4"/>
      <c r="M89" s="4"/>
      <c r="N89" s="4"/>
      <c r="O89" s="4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2:27" ht="15.75" customHeight="1">
      <c r="B90" s="2"/>
      <c r="C90" s="4"/>
      <c r="D90" s="4"/>
      <c r="E90" s="4" t="s">
        <v>15</v>
      </c>
      <c r="F90" s="4"/>
      <c r="G90" s="4"/>
      <c r="H90" s="4">
        <v>0</v>
      </c>
      <c r="I90" s="4">
        <v>0</v>
      </c>
      <c r="J90" s="4">
        <f t="shared" si="10"/>
        <v>0</v>
      </c>
      <c r="K90" s="4"/>
      <c r="L90" s="4"/>
      <c r="M90" s="4"/>
      <c r="N90" s="4"/>
      <c r="O90" s="4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2:27" ht="15.75" customHeight="1">
      <c r="B91" s="2"/>
      <c r="C91" s="4"/>
      <c r="D91" s="4"/>
      <c r="E91" s="4" t="s">
        <v>15</v>
      </c>
      <c r="F91" s="4"/>
      <c r="G91" s="4"/>
      <c r="H91" s="4">
        <v>0</v>
      </c>
      <c r="I91" s="4">
        <v>0</v>
      </c>
      <c r="J91" s="4">
        <f t="shared" si="10"/>
        <v>0</v>
      </c>
      <c r="K91" s="4"/>
      <c r="L91" s="4"/>
      <c r="M91" s="4"/>
      <c r="N91" s="4"/>
      <c r="O91" s="4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2:27" ht="15.75" customHeight="1">
      <c r="B92" s="2"/>
      <c r="C92" s="4"/>
      <c r="D92" s="4"/>
      <c r="E92" s="4" t="s">
        <v>15</v>
      </c>
      <c r="F92" s="4"/>
      <c r="G92" s="4"/>
      <c r="H92" s="4">
        <v>0</v>
      </c>
      <c r="I92" s="4">
        <v>0</v>
      </c>
      <c r="J92" s="4">
        <f t="shared" si="10"/>
        <v>0</v>
      </c>
      <c r="K92" s="4"/>
      <c r="L92" s="4"/>
      <c r="M92" s="4"/>
      <c r="N92" s="4"/>
      <c r="O92" s="4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2:27" ht="15.75" customHeight="1">
      <c r="B93" s="2"/>
      <c r="C93" s="5"/>
      <c r="D93" s="5"/>
      <c r="E93" s="5" t="s">
        <v>14</v>
      </c>
      <c r="F93" s="5"/>
      <c r="G93" s="5"/>
      <c r="H93" s="5">
        <f>SUM(H72:H92)</f>
        <v>0.44124999999999992</v>
      </c>
      <c r="I93" s="5"/>
      <c r="J93" s="5">
        <f>SUM(J72:J92)</f>
        <v>1.31125</v>
      </c>
      <c r="K93" s="5">
        <f>J93/H93</f>
        <v>2.9716713881019836</v>
      </c>
      <c r="L93" s="5">
        <v>0.54500000000000004</v>
      </c>
      <c r="M93" s="5">
        <f>L93*J93</f>
        <v>0.71463125000000005</v>
      </c>
      <c r="N93" s="5">
        <f>H93*D72</f>
        <v>97.074999999999989</v>
      </c>
      <c r="O93" s="5">
        <f>J93*D72</f>
        <v>288.47500000000002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2:27" ht="15.75" customHeight="1">
      <c r="B94" s="2"/>
      <c r="C94" s="3" t="s">
        <v>1</v>
      </c>
      <c r="D94" s="3" t="s">
        <v>2</v>
      </c>
      <c r="E94" s="3" t="s">
        <v>3</v>
      </c>
      <c r="F94" s="3" t="s">
        <v>4</v>
      </c>
      <c r="G94" s="3" t="s">
        <v>5</v>
      </c>
      <c r="H94" s="3" t="s">
        <v>6</v>
      </c>
      <c r="I94" s="3" t="s">
        <v>7</v>
      </c>
      <c r="J94" s="3" t="s">
        <v>8</v>
      </c>
      <c r="K94" s="3" t="s">
        <v>9</v>
      </c>
      <c r="L94" s="3" t="s">
        <v>10</v>
      </c>
      <c r="M94" s="3" t="s">
        <v>11</v>
      </c>
      <c r="N94" s="3" t="s">
        <v>12</v>
      </c>
      <c r="O94" s="3" t="s">
        <v>13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2:27" ht="15.75" customHeight="1">
      <c r="B95" s="2"/>
      <c r="C95" s="4">
        <v>22</v>
      </c>
      <c r="D95" s="4">
        <v>200</v>
      </c>
      <c r="E95" s="4">
        <v>31</v>
      </c>
      <c r="F95" s="4">
        <v>0.8</v>
      </c>
      <c r="G95" s="4">
        <f>B2</f>
        <v>7.4999999999999997E-2</v>
      </c>
      <c r="H95" s="4">
        <f t="shared" ref="H95:H107" si="12">F95*G95</f>
        <v>0.06</v>
      </c>
      <c r="I95" s="4">
        <v>0.5</v>
      </c>
      <c r="J95" s="4">
        <f t="shared" ref="J95:J115" si="13">H95*I95</f>
        <v>0.03</v>
      </c>
      <c r="K95" s="4"/>
      <c r="L95" s="4"/>
      <c r="M95" s="4"/>
      <c r="N95" s="4"/>
      <c r="O95" s="4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2:27" ht="15.75" customHeight="1">
      <c r="B96" s="2"/>
      <c r="C96" s="4"/>
      <c r="D96" s="4"/>
      <c r="E96" s="4">
        <v>33</v>
      </c>
      <c r="F96" s="4">
        <v>0.8</v>
      </c>
      <c r="G96" s="4">
        <f t="shared" ref="G96:G99" si="14">B3</f>
        <v>7.4999999999999997E-2</v>
      </c>
      <c r="H96" s="4">
        <f t="shared" si="12"/>
        <v>0.06</v>
      </c>
      <c r="I96" s="4">
        <v>0.5</v>
      </c>
      <c r="J96" s="4">
        <f t="shared" si="13"/>
        <v>0.03</v>
      </c>
      <c r="K96" s="4"/>
      <c r="L96" s="4"/>
      <c r="M96" s="4"/>
      <c r="N96" s="4"/>
      <c r="O96" s="4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2:27" ht="15.75" customHeight="1">
      <c r="B97" s="2"/>
      <c r="C97" s="4"/>
      <c r="D97" s="4"/>
      <c r="E97" s="4">
        <v>36</v>
      </c>
      <c r="F97" s="4">
        <v>0.8</v>
      </c>
      <c r="G97" s="4">
        <f t="shared" si="14"/>
        <v>7.4999999999999997E-2</v>
      </c>
      <c r="H97" s="4">
        <f t="shared" si="12"/>
        <v>0.06</v>
      </c>
      <c r="I97" s="4">
        <v>0.5</v>
      </c>
      <c r="J97" s="4">
        <f t="shared" si="13"/>
        <v>0.03</v>
      </c>
      <c r="K97" s="4"/>
      <c r="L97" s="4"/>
      <c r="M97" s="4"/>
      <c r="N97" s="4"/>
      <c r="O97" s="4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2:27" ht="15.75" customHeight="1">
      <c r="B98" s="2"/>
      <c r="C98" s="4"/>
      <c r="D98" s="4"/>
      <c r="E98" s="4">
        <v>39</v>
      </c>
      <c r="F98" s="4">
        <v>0.8</v>
      </c>
      <c r="G98" s="4">
        <f t="shared" si="14"/>
        <v>7.4999999999999997E-2</v>
      </c>
      <c r="H98" s="4">
        <f t="shared" si="12"/>
        <v>0.06</v>
      </c>
      <c r="I98" s="4">
        <v>0.5</v>
      </c>
      <c r="J98" s="4">
        <f t="shared" si="13"/>
        <v>0.03</v>
      </c>
      <c r="K98" s="4"/>
      <c r="L98" s="4"/>
      <c r="M98" s="4"/>
      <c r="N98" s="4"/>
      <c r="O98" s="4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2:27" ht="15.75" customHeight="1">
      <c r="B99" s="2"/>
      <c r="C99" s="4"/>
      <c r="D99" s="4"/>
      <c r="E99" s="4">
        <v>41</v>
      </c>
      <c r="F99" s="4">
        <v>0.6</v>
      </c>
      <c r="G99" s="4">
        <f t="shared" si="14"/>
        <v>7.4999999999999997E-2</v>
      </c>
      <c r="H99" s="4">
        <f t="shared" si="12"/>
        <v>4.4999999999999998E-2</v>
      </c>
      <c r="I99" s="4">
        <v>0.5</v>
      </c>
      <c r="J99" s="4">
        <f t="shared" si="13"/>
        <v>2.2499999999999999E-2</v>
      </c>
      <c r="K99" s="4"/>
      <c r="L99" s="4"/>
      <c r="M99" s="4"/>
      <c r="N99" s="4"/>
      <c r="O99" s="4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2:27" ht="15.75" customHeight="1">
      <c r="B100" s="2"/>
      <c r="C100" s="4"/>
      <c r="D100" s="4"/>
      <c r="E100" s="4">
        <v>32</v>
      </c>
      <c r="F100" s="4">
        <v>0.75</v>
      </c>
      <c r="G100" s="4">
        <v>0</v>
      </c>
      <c r="H100" s="4">
        <f t="shared" si="12"/>
        <v>0</v>
      </c>
      <c r="I100" s="4">
        <v>3</v>
      </c>
      <c r="J100" s="4">
        <f t="shared" si="13"/>
        <v>0</v>
      </c>
      <c r="K100" s="4"/>
      <c r="L100" s="4"/>
      <c r="M100" s="4"/>
      <c r="N100" s="4"/>
      <c r="O100" s="4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2:27" ht="15.75" customHeight="1">
      <c r="B101" s="2"/>
      <c r="C101" s="4"/>
      <c r="D101" s="4"/>
      <c r="E101" s="4">
        <v>34</v>
      </c>
      <c r="F101" s="4">
        <v>0.6</v>
      </c>
      <c r="G101" s="4">
        <v>0</v>
      </c>
      <c r="H101" s="4">
        <f t="shared" si="12"/>
        <v>0</v>
      </c>
      <c r="I101" s="4">
        <v>0.5</v>
      </c>
      <c r="J101" s="4">
        <f t="shared" si="13"/>
        <v>0</v>
      </c>
      <c r="K101" s="4"/>
      <c r="L101" s="4"/>
      <c r="M101" s="4"/>
      <c r="N101" s="4"/>
      <c r="O101" s="4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2:27" ht="15.75" customHeight="1">
      <c r="B102" s="2"/>
      <c r="C102" s="4"/>
      <c r="D102" s="4"/>
      <c r="E102" s="4">
        <v>35</v>
      </c>
      <c r="F102" s="4">
        <v>0.75</v>
      </c>
      <c r="G102" s="4">
        <v>0</v>
      </c>
      <c r="H102" s="4">
        <f t="shared" si="12"/>
        <v>0</v>
      </c>
      <c r="I102" s="4">
        <v>0.5</v>
      </c>
      <c r="J102" s="4">
        <f t="shared" si="13"/>
        <v>0</v>
      </c>
      <c r="K102" s="4"/>
      <c r="L102" s="4"/>
      <c r="M102" s="4"/>
      <c r="N102" s="4"/>
      <c r="O102" s="4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2:27" ht="15.75" customHeight="1">
      <c r="B103" s="2"/>
      <c r="C103" s="4"/>
      <c r="D103" s="4"/>
      <c r="E103" s="4">
        <v>37</v>
      </c>
      <c r="F103" s="4">
        <v>0.75</v>
      </c>
      <c r="G103" s="4">
        <v>0</v>
      </c>
      <c r="H103" s="4">
        <f t="shared" si="12"/>
        <v>0</v>
      </c>
      <c r="I103" s="4">
        <v>0.5</v>
      </c>
      <c r="J103" s="4">
        <f t="shared" si="13"/>
        <v>0</v>
      </c>
      <c r="K103" s="4"/>
      <c r="L103" s="4"/>
      <c r="M103" s="4"/>
      <c r="N103" s="4"/>
      <c r="O103" s="4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2:27" ht="15.75" customHeight="1">
      <c r="B104" s="2"/>
      <c r="C104" s="4"/>
      <c r="D104" s="4"/>
      <c r="E104" s="4">
        <v>38</v>
      </c>
      <c r="F104" s="4">
        <v>0.6</v>
      </c>
      <c r="G104" s="4">
        <f>B2</f>
        <v>7.4999999999999997E-2</v>
      </c>
      <c r="H104" s="4">
        <f t="shared" si="12"/>
        <v>4.4999999999999998E-2</v>
      </c>
      <c r="I104" s="4">
        <v>3</v>
      </c>
      <c r="J104" s="4">
        <f t="shared" si="13"/>
        <v>0.13500000000000001</v>
      </c>
      <c r="K104" s="4"/>
      <c r="L104" s="4"/>
      <c r="M104" s="4"/>
      <c r="N104" s="4"/>
      <c r="O104" s="4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2:27" ht="15.75" customHeight="1">
      <c r="B105" s="2"/>
      <c r="C105" s="4"/>
      <c r="D105" s="4"/>
      <c r="E105" s="4">
        <v>40</v>
      </c>
      <c r="F105" s="4">
        <v>0.75</v>
      </c>
      <c r="G105" s="4">
        <v>0</v>
      </c>
      <c r="H105" s="4">
        <f t="shared" si="12"/>
        <v>0</v>
      </c>
      <c r="I105" s="4">
        <v>0.5</v>
      </c>
      <c r="J105" s="4">
        <f t="shared" si="13"/>
        <v>0</v>
      </c>
      <c r="K105" s="4"/>
      <c r="L105" s="4"/>
      <c r="M105" s="4"/>
      <c r="N105" s="4"/>
      <c r="O105" s="4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2:27" ht="15.75" customHeight="1">
      <c r="B106" s="2"/>
      <c r="C106" s="4"/>
      <c r="D106" s="4"/>
      <c r="E106" s="4">
        <v>42</v>
      </c>
      <c r="F106" s="4">
        <v>0.75</v>
      </c>
      <c r="G106" s="4">
        <v>0</v>
      </c>
      <c r="H106" s="4">
        <f t="shared" si="12"/>
        <v>0</v>
      </c>
      <c r="I106" s="4">
        <v>0.5</v>
      </c>
      <c r="J106" s="4">
        <f t="shared" si="13"/>
        <v>0</v>
      </c>
      <c r="K106" s="4"/>
      <c r="L106" s="4"/>
      <c r="M106" s="4"/>
      <c r="N106" s="4"/>
      <c r="O106" s="4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2:27" ht="15.75" customHeight="1">
      <c r="B107" s="2"/>
      <c r="C107" s="4"/>
      <c r="D107" s="4"/>
      <c r="E107" s="4">
        <v>43</v>
      </c>
      <c r="F107" s="4">
        <v>0.6</v>
      </c>
      <c r="G107" s="4">
        <v>0</v>
      </c>
      <c r="H107" s="4">
        <f t="shared" si="12"/>
        <v>0</v>
      </c>
      <c r="I107" s="4">
        <v>0.5</v>
      </c>
      <c r="J107" s="4">
        <f t="shared" si="13"/>
        <v>0</v>
      </c>
      <c r="K107" s="4"/>
      <c r="L107" s="4"/>
      <c r="M107" s="4"/>
      <c r="N107" s="4"/>
      <c r="O107" s="4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2:27" ht="15.75" customHeight="1">
      <c r="B108" s="2"/>
      <c r="C108" s="4"/>
      <c r="D108" s="4"/>
      <c r="E108" s="4" t="s">
        <v>15</v>
      </c>
      <c r="F108" s="4"/>
      <c r="G108" s="4"/>
      <c r="H108" s="4">
        <f>A2</f>
        <v>0.1</v>
      </c>
      <c r="I108" s="4">
        <v>10</v>
      </c>
      <c r="J108" s="4">
        <f t="shared" si="13"/>
        <v>1</v>
      </c>
      <c r="K108" s="4"/>
      <c r="L108" s="4"/>
      <c r="M108" s="4"/>
      <c r="N108" s="4"/>
      <c r="O108" s="4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2:27" ht="15.75" customHeight="1">
      <c r="B109" s="2"/>
      <c r="C109" s="4"/>
      <c r="D109" s="4"/>
      <c r="E109" s="4" t="s">
        <v>15</v>
      </c>
      <c r="F109" s="4"/>
      <c r="G109" s="4"/>
      <c r="H109" s="4">
        <v>0</v>
      </c>
      <c r="I109" s="4">
        <v>0</v>
      </c>
      <c r="J109" s="4">
        <f t="shared" si="13"/>
        <v>0</v>
      </c>
      <c r="K109" s="4"/>
      <c r="L109" s="4"/>
      <c r="M109" s="4"/>
      <c r="N109" s="4"/>
      <c r="O109" s="4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2:27" ht="15.75" customHeight="1">
      <c r="B110" s="2"/>
      <c r="C110" s="4"/>
      <c r="D110" s="4"/>
      <c r="E110" s="4" t="s">
        <v>15</v>
      </c>
      <c r="F110" s="4"/>
      <c r="G110" s="4"/>
      <c r="H110" s="4">
        <v>0</v>
      </c>
      <c r="I110" s="4">
        <v>0</v>
      </c>
      <c r="J110" s="4">
        <f t="shared" si="13"/>
        <v>0</v>
      </c>
      <c r="K110" s="4"/>
      <c r="L110" s="4"/>
      <c r="M110" s="4"/>
      <c r="N110" s="4"/>
      <c r="O110" s="4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2:27" ht="15.75" customHeight="1">
      <c r="B111" s="2"/>
      <c r="C111" s="4"/>
      <c r="D111" s="4"/>
      <c r="E111" s="4" t="s">
        <v>15</v>
      </c>
      <c r="F111" s="4"/>
      <c r="G111" s="4"/>
      <c r="H111" s="4">
        <v>0</v>
      </c>
      <c r="I111" s="4">
        <v>0</v>
      </c>
      <c r="J111" s="4">
        <f t="shared" si="13"/>
        <v>0</v>
      </c>
      <c r="K111" s="4"/>
      <c r="L111" s="4"/>
      <c r="M111" s="4"/>
      <c r="N111" s="4"/>
      <c r="O111" s="4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2:27" ht="15.75" customHeight="1">
      <c r="B112" s="2"/>
      <c r="C112" s="4"/>
      <c r="D112" s="4"/>
      <c r="E112" s="4" t="s">
        <v>15</v>
      </c>
      <c r="F112" s="4"/>
      <c r="G112" s="4"/>
      <c r="H112" s="4">
        <v>0</v>
      </c>
      <c r="I112" s="4">
        <v>0</v>
      </c>
      <c r="J112" s="4">
        <f t="shared" si="13"/>
        <v>0</v>
      </c>
      <c r="K112" s="4"/>
      <c r="L112" s="4"/>
      <c r="M112" s="4"/>
      <c r="N112" s="4"/>
      <c r="O112" s="4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2:27" ht="15.75" customHeight="1">
      <c r="B113" s="2"/>
      <c r="C113" s="4"/>
      <c r="D113" s="4"/>
      <c r="E113" s="4" t="s">
        <v>15</v>
      </c>
      <c r="F113" s="4"/>
      <c r="G113" s="4"/>
      <c r="H113" s="4">
        <v>0</v>
      </c>
      <c r="I113" s="4">
        <v>0</v>
      </c>
      <c r="J113" s="4">
        <f t="shared" si="13"/>
        <v>0</v>
      </c>
      <c r="K113" s="4"/>
      <c r="L113" s="4"/>
      <c r="M113" s="4"/>
      <c r="N113" s="4"/>
      <c r="O113" s="4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2:27" ht="15.75" customHeight="1">
      <c r="B114" s="2"/>
      <c r="C114" s="4"/>
      <c r="D114" s="4"/>
      <c r="E114" s="4" t="s">
        <v>15</v>
      </c>
      <c r="F114" s="4"/>
      <c r="G114" s="4"/>
      <c r="H114" s="4">
        <v>0</v>
      </c>
      <c r="I114" s="4">
        <v>0</v>
      </c>
      <c r="J114" s="4">
        <f t="shared" si="13"/>
        <v>0</v>
      </c>
      <c r="K114" s="4"/>
      <c r="L114" s="4"/>
      <c r="M114" s="4"/>
      <c r="N114" s="4"/>
      <c r="O114" s="4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2:27" ht="15.75" customHeight="1">
      <c r="B115" s="2"/>
      <c r="C115" s="4"/>
      <c r="D115" s="4"/>
      <c r="E115" s="4" t="s">
        <v>15</v>
      </c>
      <c r="F115" s="4"/>
      <c r="G115" s="4"/>
      <c r="H115" s="4">
        <v>0</v>
      </c>
      <c r="I115" s="4">
        <v>0</v>
      </c>
      <c r="J115" s="4">
        <f t="shared" si="13"/>
        <v>0</v>
      </c>
      <c r="K115" s="4"/>
      <c r="L115" s="4"/>
      <c r="M115" s="4"/>
      <c r="N115" s="4"/>
      <c r="O115" s="4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2:27" ht="15.75" customHeight="1">
      <c r="B116" s="2"/>
      <c r="C116" s="5"/>
      <c r="D116" s="5"/>
      <c r="E116" s="5" t="s">
        <v>14</v>
      </c>
      <c r="F116" s="5"/>
      <c r="G116" s="5"/>
      <c r="H116" s="5">
        <f>SUM(H95:H115)</f>
        <v>0.42999999999999994</v>
      </c>
      <c r="I116" s="5"/>
      <c r="J116" s="5">
        <f>SUM(J95:J115)</f>
        <v>1.2774999999999999</v>
      </c>
      <c r="K116" s="5">
        <f>J116/H116</f>
        <v>2.9709302325581395</v>
      </c>
      <c r="L116" s="5">
        <v>0.5</v>
      </c>
      <c r="M116" s="5">
        <f>L116*J116</f>
        <v>0.63874999999999993</v>
      </c>
      <c r="N116" s="5">
        <f>H116*D95</f>
        <v>85.999999999999986</v>
      </c>
      <c r="O116" s="5">
        <f>J116*D95</f>
        <v>255.49999999999997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2:27" ht="15.75" customHeight="1">
      <c r="B117" s="2"/>
      <c r="C117" s="3" t="s">
        <v>1</v>
      </c>
      <c r="D117" s="3" t="s">
        <v>2</v>
      </c>
      <c r="E117" s="3" t="s">
        <v>3</v>
      </c>
      <c r="F117" s="3" t="s">
        <v>4</v>
      </c>
      <c r="G117" s="3" t="s">
        <v>5</v>
      </c>
      <c r="H117" s="3" t="s">
        <v>6</v>
      </c>
      <c r="I117" s="3" t="s">
        <v>7</v>
      </c>
      <c r="J117" s="3" t="s">
        <v>8</v>
      </c>
      <c r="K117" s="3" t="s">
        <v>9</v>
      </c>
      <c r="L117" s="3" t="s">
        <v>10</v>
      </c>
      <c r="M117" s="3" t="s">
        <v>11</v>
      </c>
      <c r="N117" s="3" t="s">
        <v>12</v>
      </c>
      <c r="O117" s="3" t="s">
        <v>13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2:27" ht="15.75" customHeight="1">
      <c r="B118" s="2"/>
      <c r="C118" s="4">
        <v>23</v>
      </c>
      <c r="D118" s="4">
        <v>200</v>
      </c>
      <c r="E118" s="4">
        <v>31</v>
      </c>
      <c r="F118" s="4">
        <v>0.8</v>
      </c>
      <c r="G118" s="4">
        <f>B2</f>
        <v>7.4999999999999997E-2</v>
      </c>
      <c r="H118" s="4">
        <f t="shared" ref="H118:H130" si="15">F118*G118</f>
        <v>0.06</v>
      </c>
      <c r="I118" s="4">
        <v>0.5</v>
      </c>
      <c r="J118" s="4">
        <f t="shared" ref="J118:J138" si="16">H118*I118</f>
        <v>0.03</v>
      </c>
      <c r="K118" s="4"/>
      <c r="L118" s="4"/>
      <c r="M118" s="4"/>
      <c r="N118" s="4"/>
      <c r="O118" s="4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2:27" ht="15.75" customHeight="1">
      <c r="B119" s="2"/>
      <c r="C119" s="4"/>
      <c r="D119" s="4"/>
      <c r="E119" s="4">
        <v>33</v>
      </c>
      <c r="F119" s="4">
        <v>0.8</v>
      </c>
      <c r="G119" s="4">
        <f t="shared" ref="G119:G122" si="17">B3</f>
        <v>7.4999999999999997E-2</v>
      </c>
      <c r="H119" s="4">
        <f t="shared" si="15"/>
        <v>0.06</v>
      </c>
      <c r="I119" s="4">
        <v>0.5</v>
      </c>
      <c r="J119" s="4">
        <f t="shared" si="16"/>
        <v>0.03</v>
      </c>
      <c r="K119" s="4"/>
      <c r="L119" s="4"/>
      <c r="M119" s="4"/>
      <c r="N119" s="4"/>
      <c r="O119" s="4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2:27" ht="15.75" customHeight="1">
      <c r="B120" s="2"/>
      <c r="C120" s="4"/>
      <c r="D120" s="4"/>
      <c r="E120" s="4">
        <v>36</v>
      </c>
      <c r="F120" s="4">
        <v>0.8</v>
      </c>
      <c r="G120" s="4">
        <f t="shared" si="17"/>
        <v>7.4999999999999997E-2</v>
      </c>
      <c r="H120" s="4">
        <f t="shared" si="15"/>
        <v>0.06</v>
      </c>
      <c r="I120" s="4">
        <v>0.5</v>
      </c>
      <c r="J120" s="4">
        <f t="shared" si="16"/>
        <v>0.03</v>
      </c>
      <c r="K120" s="4"/>
      <c r="L120" s="4"/>
      <c r="M120" s="4"/>
      <c r="N120" s="4"/>
      <c r="O120" s="4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2:27" ht="15.75" customHeight="1">
      <c r="B121" s="2"/>
      <c r="C121" s="4"/>
      <c r="D121" s="4"/>
      <c r="E121" s="4">
        <v>39</v>
      </c>
      <c r="F121" s="4">
        <v>0.8</v>
      </c>
      <c r="G121" s="4">
        <f t="shared" si="17"/>
        <v>7.4999999999999997E-2</v>
      </c>
      <c r="H121" s="4">
        <f t="shared" si="15"/>
        <v>0.06</v>
      </c>
      <c r="I121" s="4">
        <v>0.5</v>
      </c>
      <c r="J121" s="4">
        <f t="shared" si="16"/>
        <v>0.03</v>
      </c>
      <c r="K121" s="4"/>
      <c r="L121" s="4"/>
      <c r="M121" s="4"/>
      <c r="N121" s="4"/>
      <c r="O121" s="4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2:27" ht="15.75" customHeight="1">
      <c r="B122" s="2"/>
      <c r="C122" s="4"/>
      <c r="D122" s="4"/>
      <c r="E122" s="4">
        <v>41</v>
      </c>
      <c r="F122" s="4">
        <v>0.6</v>
      </c>
      <c r="G122" s="4">
        <f t="shared" si="17"/>
        <v>7.4999999999999997E-2</v>
      </c>
      <c r="H122" s="4">
        <f t="shared" si="15"/>
        <v>4.4999999999999998E-2</v>
      </c>
      <c r="I122" s="4">
        <v>0.5</v>
      </c>
      <c r="J122" s="4">
        <f t="shared" si="16"/>
        <v>2.2499999999999999E-2</v>
      </c>
      <c r="K122" s="4"/>
      <c r="L122" s="4"/>
      <c r="M122" s="4"/>
      <c r="N122" s="4"/>
      <c r="O122" s="4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2:27" ht="15.75" customHeight="1">
      <c r="B123" s="2"/>
      <c r="C123" s="4"/>
      <c r="D123" s="4"/>
      <c r="E123" s="4">
        <v>32</v>
      </c>
      <c r="F123" s="4">
        <v>0.75</v>
      </c>
      <c r="G123" s="4">
        <v>0</v>
      </c>
      <c r="H123" s="4">
        <f t="shared" si="15"/>
        <v>0</v>
      </c>
      <c r="I123" s="4">
        <v>3</v>
      </c>
      <c r="J123" s="4">
        <f t="shared" si="16"/>
        <v>0</v>
      </c>
      <c r="K123" s="4"/>
      <c r="L123" s="4"/>
      <c r="M123" s="4"/>
      <c r="N123" s="4"/>
      <c r="O123" s="4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2:27" ht="15.75" customHeight="1">
      <c r="B124" s="2"/>
      <c r="C124" s="4"/>
      <c r="D124" s="4"/>
      <c r="E124" s="4">
        <v>34</v>
      </c>
      <c r="F124" s="4">
        <v>0.6</v>
      </c>
      <c r="G124" s="4">
        <v>0</v>
      </c>
      <c r="H124" s="4">
        <f t="shared" si="15"/>
        <v>0</v>
      </c>
      <c r="I124" s="4">
        <v>0.5</v>
      </c>
      <c r="J124" s="4">
        <f t="shared" si="16"/>
        <v>0</v>
      </c>
      <c r="K124" s="4"/>
      <c r="L124" s="4"/>
      <c r="M124" s="4"/>
      <c r="N124" s="4"/>
      <c r="O124" s="4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2:27" ht="15.75" customHeight="1">
      <c r="B125" s="2"/>
      <c r="C125" s="4"/>
      <c r="D125" s="4"/>
      <c r="E125" s="4">
        <v>35</v>
      </c>
      <c r="F125" s="4">
        <v>0.75</v>
      </c>
      <c r="G125" s="4">
        <v>0</v>
      </c>
      <c r="H125" s="4">
        <f t="shared" si="15"/>
        <v>0</v>
      </c>
      <c r="I125" s="4">
        <v>0.5</v>
      </c>
      <c r="J125" s="4">
        <f t="shared" si="16"/>
        <v>0</v>
      </c>
      <c r="K125" s="4"/>
      <c r="L125" s="4"/>
      <c r="M125" s="4"/>
      <c r="N125" s="4"/>
      <c r="O125" s="4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2:27" ht="15.75" customHeight="1">
      <c r="B126" s="2"/>
      <c r="C126" s="4"/>
      <c r="D126" s="4"/>
      <c r="E126" s="4">
        <v>37</v>
      </c>
      <c r="F126" s="4">
        <v>0.75</v>
      </c>
      <c r="G126" s="4">
        <v>0</v>
      </c>
      <c r="H126" s="4">
        <f t="shared" si="15"/>
        <v>0</v>
      </c>
      <c r="I126" s="4">
        <v>0.5</v>
      </c>
      <c r="J126" s="4">
        <f t="shared" si="16"/>
        <v>0</v>
      </c>
      <c r="K126" s="4"/>
      <c r="L126" s="4"/>
      <c r="M126" s="4"/>
      <c r="N126" s="4"/>
      <c r="O126" s="4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2:27" ht="15.75" customHeight="1">
      <c r="B127" s="2"/>
      <c r="C127" s="4"/>
      <c r="D127" s="4"/>
      <c r="E127" s="4">
        <v>38</v>
      </c>
      <c r="F127" s="4">
        <v>0.6</v>
      </c>
      <c r="G127" s="4">
        <v>0</v>
      </c>
      <c r="H127" s="4">
        <f t="shared" si="15"/>
        <v>0</v>
      </c>
      <c r="I127" s="4">
        <v>0.5</v>
      </c>
      <c r="J127" s="4">
        <f t="shared" si="16"/>
        <v>0</v>
      </c>
      <c r="K127" s="4"/>
      <c r="L127" s="4"/>
      <c r="M127" s="4"/>
      <c r="N127" s="4"/>
      <c r="O127" s="4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2:27" ht="15.75" customHeight="1">
      <c r="B128" s="2"/>
      <c r="C128" s="4"/>
      <c r="D128" s="4"/>
      <c r="E128" s="4">
        <v>40</v>
      </c>
      <c r="F128" s="4">
        <v>0.75</v>
      </c>
      <c r="G128" s="4">
        <f>B2</f>
        <v>7.4999999999999997E-2</v>
      </c>
      <c r="H128" s="4">
        <f t="shared" si="15"/>
        <v>5.6249999999999994E-2</v>
      </c>
      <c r="I128" s="4">
        <v>3</v>
      </c>
      <c r="J128" s="4">
        <f t="shared" si="16"/>
        <v>0.16874999999999998</v>
      </c>
      <c r="K128" s="4"/>
      <c r="L128" s="4"/>
      <c r="M128" s="4"/>
      <c r="N128" s="4"/>
      <c r="O128" s="4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2:27" ht="15.75" customHeight="1">
      <c r="B129" s="2"/>
      <c r="C129" s="4"/>
      <c r="D129" s="4"/>
      <c r="E129" s="4">
        <v>42</v>
      </c>
      <c r="F129" s="4">
        <v>0.75</v>
      </c>
      <c r="G129" s="4">
        <v>0</v>
      </c>
      <c r="H129" s="4">
        <f t="shared" si="15"/>
        <v>0</v>
      </c>
      <c r="I129" s="4">
        <v>0.5</v>
      </c>
      <c r="J129" s="4">
        <f t="shared" si="16"/>
        <v>0</v>
      </c>
      <c r="K129" s="4"/>
      <c r="L129" s="4"/>
      <c r="M129" s="4"/>
      <c r="N129" s="4"/>
      <c r="O129" s="4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2:27" ht="15.75" customHeight="1">
      <c r="B130" s="2"/>
      <c r="C130" s="4"/>
      <c r="D130" s="4"/>
      <c r="E130" s="4">
        <v>43</v>
      </c>
      <c r="F130" s="4">
        <v>0.6</v>
      </c>
      <c r="G130" s="4">
        <v>0</v>
      </c>
      <c r="H130" s="4">
        <f t="shared" si="15"/>
        <v>0</v>
      </c>
      <c r="I130" s="4">
        <v>0.5</v>
      </c>
      <c r="J130" s="4">
        <f t="shared" si="16"/>
        <v>0</v>
      </c>
      <c r="K130" s="4"/>
      <c r="L130" s="4"/>
      <c r="M130" s="4"/>
      <c r="N130" s="4"/>
      <c r="O130" s="4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2:27" ht="15.75" customHeight="1">
      <c r="B131" s="2"/>
      <c r="C131" s="4"/>
      <c r="D131" s="4"/>
      <c r="E131" s="4" t="s">
        <v>15</v>
      </c>
      <c r="F131" s="4"/>
      <c r="G131" s="4"/>
      <c r="H131" s="4">
        <f>A2</f>
        <v>0.1</v>
      </c>
      <c r="I131" s="4">
        <v>10</v>
      </c>
      <c r="J131" s="4">
        <f t="shared" si="16"/>
        <v>1</v>
      </c>
      <c r="K131" s="4"/>
      <c r="L131" s="4"/>
      <c r="M131" s="4"/>
      <c r="N131" s="4"/>
      <c r="O131" s="4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2:27" ht="15.75" customHeight="1">
      <c r="B132" s="2"/>
      <c r="C132" s="4"/>
      <c r="D132" s="4"/>
      <c r="E132" s="4" t="s">
        <v>15</v>
      </c>
      <c r="F132" s="4"/>
      <c r="G132" s="4"/>
      <c r="H132" s="4">
        <v>0</v>
      </c>
      <c r="I132" s="4">
        <v>0</v>
      </c>
      <c r="J132" s="4">
        <f t="shared" si="16"/>
        <v>0</v>
      </c>
      <c r="K132" s="4"/>
      <c r="L132" s="4"/>
      <c r="M132" s="4"/>
      <c r="N132" s="4"/>
      <c r="O132" s="4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2:27" ht="15.75" customHeight="1">
      <c r="B133" s="2"/>
      <c r="C133" s="4"/>
      <c r="D133" s="4"/>
      <c r="E133" s="4" t="s">
        <v>15</v>
      </c>
      <c r="F133" s="4"/>
      <c r="G133" s="4"/>
      <c r="H133" s="4">
        <v>0</v>
      </c>
      <c r="I133" s="4">
        <v>0</v>
      </c>
      <c r="J133" s="4">
        <f t="shared" si="16"/>
        <v>0</v>
      </c>
      <c r="K133" s="4"/>
      <c r="L133" s="4"/>
      <c r="M133" s="4"/>
      <c r="N133" s="4"/>
      <c r="O133" s="4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2:27" ht="15.75" customHeight="1">
      <c r="B134" s="2"/>
      <c r="C134" s="4"/>
      <c r="D134" s="4"/>
      <c r="E134" s="4" t="s">
        <v>15</v>
      </c>
      <c r="F134" s="4"/>
      <c r="G134" s="4"/>
      <c r="H134" s="4">
        <v>0</v>
      </c>
      <c r="I134" s="4">
        <v>0</v>
      </c>
      <c r="J134" s="4">
        <f t="shared" si="16"/>
        <v>0</v>
      </c>
      <c r="K134" s="4"/>
      <c r="L134" s="4"/>
      <c r="M134" s="4"/>
      <c r="N134" s="4"/>
      <c r="O134" s="4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2:27" ht="15.75" customHeight="1">
      <c r="B135" s="2"/>
      <c r="C135" s="4"/>
      <c r="D135" s="4"/>
      <c r="E135" s="4" t="s">
        <v>15</v>
      </c>
      <c r="F135" s="4"/>
      <c r="G135" s="4"/>
      <c r="H135" s="4">
        <v>0</v>
      </c>
      <c r="I135" s="4">
        <v>0</v>
      </c>
      <c r="J135" s="4">
        <f t="shared" si="16"/>
        <v>0</v>
      </c>
      <c r="K135" s="4"/>
      <c r="L135" s="4"/>
      <c r="M135" s="4"/>
      <c r="N135" s="4"/>
      <c r="O135" s="4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2:27" ht="15.75" customHeight="1">
      <c r="B136" s="2"/>
      <c r="C136" s="4"/>
      <c r="D136" s="4"/>
      <c r="E136" s="4" t="s">
        <v>15</v>
      </c>
      <c r="F136" s="4"/>
      <c r="G136" s="4"/>
      <c r="H136" s="4">
        <v>0</v>
      </c>
      <c r="I136" s="4">
        <v>0</v>
      </c>
      <c r="J136" s="4">
        <f t="shared" si="16"/>
        <v>0</v>
      </c>
      <c r="K136" s="4"/>
      <c r="L136" s="4"/>
      <c r="M136" s="4"/>
      <c r="N136" s="4"/>
      <c r="O136" s="4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2:27" ht="15.75" customHeight="1">
      <c r="B137" s="2"/>
      <c r="C137" s="4"/>
      <c r="D137" s="4"/>
      <c r="E137" s="4" t="s">
        <v>15</v>
      </c>
      <c r="F137" s="4"/>
      <c r="G137" s="4"/>
      <c r="H137" s="4">
        <v>0</v>
      </c>
      <c r="I137" s="4">
        <v>0</v>
      </c>
      <c r="J137" s="4">
        <f t="shared" si="16"/>
        <v>0</v>
      </c>
      <c r="K137" s="4"/>
      <c r="L137" s="4"/>
      <c r="M137" s="4"/>
      <c r="N137" s="4"/>
      <c r="O137" s="4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2:27" ht="15.75" customHeight="1">
      <c r="B138" s="2"/>
      <c r="C138" s="4"/>
      <c r="D138" s="4"/>
      <c r="E138" s="4" t="s">
        <v>15</v>
      </c>
      <c r="F138" s="4"/>
      <c r="G138" s="4"/>
      <c r="H138" s="4">
        <v>0</v>
      </c>
      <c r="I138" s="4">
        <v>0</v>
      </c>
      <c r="J138" s="4">
        <f t="shared" si="16"/>
        <v>0</v>
      </c>
      <c r="K138" s="4"/>
      <c r="L138" s="4"/>
      <c r="M138" s="4"/>
      <c r="N138" s="4"/>
      <c r="O138" s="4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2:27" ht="15.75" customHeight="1">
      <c r="B139" s="2"/>
      <c r="C139" s="5"/>
      <c r="D139" s="5"/>
      <c r="E139" s="5" t="s">
        <v>14</v>
      </c>
      <c r="F139" s="5"/>
      <c r="G139" s="5"/>
      <c r="H139" s="5">
        <f>SUM(H118:H138)</f>
        <v>0.44124999999999992</v>
      </c>
      <c r="I139" s="5"/>
      <c r="J139" s="5">
        <f>SUM(J118:J138)</f>
        <v>1.31125</v>
      </c>
      <c r="K139" s="5">
        <f>J139/H139</f>
        <v>2.9716713881019836</v>
      </c>
      <c r="L139" s="5">
        <v>0.5</v>
      </c>
      <c r="M139" s="5">
        <f>L139*J139</f>
        <v>0.65562500000000001</v>
      </c>
      <c r="N139" s="5">
        <f>H139*D118</f>
        <v>88.249999999999986</v>
      </c>
      <c r="O139" s="5">
        <f>J139*D118</f>
        <v>262.25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2:27" ht="15.75" customHeight="1" thickBot="1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5" t="s">
        <v>16</v>
      </c>
      <c r="M140" s="5">
        <f>SUM(M24:M139)</f>
        <v>4.1345062500000003</v>
      </c>
      <c r="N140" s="5">
        <f>SUM(N24:N139)</f>
        <v>560.07499999999993</v>
      </c>
      <c r="O140" s="5">
        <f>SUM(O24:O139)</f>
        <v>1664.2249999999999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2:27" ht="15.75" customHeight="1">
      <c r="B141" s="2"/>
      <c r="C141" s="6">
        <f>SUM(D3:D140)</f>
        <v>1280</v>
      </c>
      <c r="D141" s="8" t="s">
        <v>17</v>
      </c>
      <c r="E141" s="8"/>
      <c r="F141" s="8"/>
      <c r="G141" s="8"/>
      <c r="H141" s="8"/>
      <c r="I141" s="9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2:27" ht="15.75" customHeight="1">
      <c r="B142" s="2"/>
      <c r="C142" s="6">
        <f>C141*8760</f>
        <v>11212800</v>
      </c>
      <c r="D142" s="8" t="s">
        <v>18</v>
      </c>
      <c r="E142" s="8"/>
      <c r="F142" s="8"/>
      <c r="G142" s="8"/>
      <c r="H142" s="8"/>
      <c r="I142" s="9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2:27" ht="15.75" customHeight="1">
      <c r="B143" s="2"/>
      <c r="C143" s="6">
        <f>N140</f>
        <v>560.07499999999993</v>
      </c>
      <c r="D143" s="8" t="s">
        <v>19</v>
      </c>
      <c r="E143" s="8"/>
      <c r="F143" s="8"/>
      <c r="G143" s="8"/>
      <c r="H143" s="8"/>
      <c r="I143" s="9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2:27" ht="15.75" customHeight="1">
      <c r="B144" s="2"/>
      <c r="C144" s="6">
        <f>C143/C141</f>
        <v>0.43755859374999995</v>
      </c>
      <c r="D144" s="8" t="s">
        <v>20</v>
      </c>
      <c r="E144" s="8"/>
      <c r="F144" s="8"/>
      <c r="G144" s="8"/>
      <c r="H144" s="8"/>
      <c r="I144" s="9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2:27" ht="15.75" customHeight="1">
      <c r="B145" s="2"/>
      <c r="C145" s="6">
        <f>O140/C141</f>
        <v>1.3001757812499999</v>
      </c>
      <c r="D145" s="8" t="s">
        <v>21</v>
      </c>
      <c r="E145" s="8"/>
      <c r="F145" s="8"/>
      <c r="G145" s="8"/>
      <c r="H145" s="8"/>
      <c r="I145" s="9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2:27" ht="15.75" customHeight="1">
      <c r="B146" s="2"/>
      <c r="C146" s="6">
        <f>C145/C144</f>
        <v>2.9714323974467707</v>
      </c>
      <c r="D146" s="8" t="s">
        <v>22</v>
      </c>
      <c r="E146" s="8"/>
      <c r="F146" s="8"/>
      <c r="G146" s="8"/>
      <c r="H146" s="8"/>
      <c r="I146" s="9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2:27" ht="15.75" customHeight="1">
      <c r="B147" s="2"/>
      <c r="C147" s="6">
        <f>(C142-O140)/C142</f>
        <v>0.9998515781071633</v>
      </c>
      <c r="D147" s="8" t="s">
        <v>23</v>
      </c>
      <c r="E147" s="8"/>
      <c r="F147" s="8"/>
      <c r="G147" s="8"/>
      <c r="H147" s="8"/>
      <c r="I147" s="9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2:27" ht="15.75" customHeight="1">
      <c r="B148" s="2"/>
      <c r="C148" s="6">
        <f>1-C147</f>
        <v>1.4842189283670315E-4</v>
      </c>
      <c r="D148" s="8" t="s">
        <v>24</v>
      </c>
      <c r="E148" s="8"/>
      <c r="F148" s="8"/>
      <c r="G148" s="8"/>
      <c r="H148" s="8"/>
      <c r="I148" s="9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2:27" ht="15.75" customHeight="1">
      <c r="B149" s="2"/>
      <c r="C149" s="6">
        <f>M140*1000</f>
        <v>4134.5062500000004</v>
      </c>
      <c r="D149" s="8" t="s">
        <v>26</v>
      </c>
      <c r="E149" s="8"/>
      <c r="F149" s="8"/>
      <c r="G149" s="8"/>
      <c r="H149" s="8"/>
      <c r="I149" s="9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2:27">
      <c r="B150" s="2"/>
      <c r="C150" s="6">
        <f>C149/C141</f>
        <v>3.2300830078125005</v>
      </c>
      <c r="D150" s="11" t="s">
        <v>27</v>
      </c>
      <c r="E150" s="11"/>
      <c r="F150" s="11"/>
      <c r="G150" s="11"/>
      <c r="H150" s="11"/>
      <c r="I150" s="1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2:27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2:27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2:27" ht="39" customHeight="1">
      <c r="B153" s="1"/>
      <c r="C153" s="2"/>
      <c r="D153" s="2"/>
      <c r="E153" s="2"/>
      <c r="F153" s="2"/>
      <c r="G153" s="2"/>
      <c r="H153" s="2"/>
      <c r="I153" s="1" t="s">
        <v>28</v>
      </c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2:27" ht="15.75" customHeight="1">
      <c r="B154" s="2"/>
      <c r="C154" s="3" t="s">
        <v>1</v>
      </c>
      <c r="D154" s="3" t="s">
        <v>2</v>
      </c>
      <c r="E154" s="3" t="s">
        <v>3</v>
      </c>
      <c r="F154" s="3" t="s">
        <v>4</v>
      </c>
      <c r="G154" s="3" t="s">
        <v>5</v>
      </c>
      <c r="H154" s="3" t="s">
        <v>6</v>
      </c>
      <c r="I154" s="3" t="s">
        <v>7</v>
      </c>
      <c r="J154" s="3" t="s">
        <v>8</v>
      </c>
      <c r="K154" s="3" t="s">
        <v>9</v>
      </c>
      <c r="L154" s="3" t="s">
        <v>10</v>
      </c>
      <c r="M154" s="3" t="s">
        <v>11</v>
      </c>
      <c r="N154" s="3" t="s">
        <v>12</v>
      </c>
      <c r="O154" s="3" t="s">
        <v>13</v>
      </c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2:27" ht="15.75" customHeight="1">
      <c r="B155" s="2"/>
      <c r="C155" s="13">
        <v>18</v>
      </c>
      <c r="D155" s="13">
        <v>220</v>
      </c>
      <c r="E155" s="13">
        <v>31</v>
      </c>
      <c r="F155" s="13">
        <v>0.8</v>
      </c>
      <c r="G155" s="13">
        <f t="shared" ref="G155:G167" si="18">B2</f>
        <v>7.4999999999999997E-2</v>
      </c>
      <c r="H155" s="13">
        <f t="shared" ref="H155:H167" si="19">F155*G155</f>
        <v>0.06</v>
      </c>
      <c r="I155" s="13">
        <v>3</v>
      </c>
      <c r="J155" s="13">
        <f t="shared" ref="J155:J175" si="20">H155*I155</f>
        <v>0.18</v>
      </c>
      <c r="K155" s="13"/>
      <c r="L155" s="13"/>
      <c r="M155" s="13"/>
      <c r="N155" s="13"/>
      <c r="O155" s="13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2:27" ht="15.75" customHeight="1">
      <c r="B156" s="2"/>
      <c r="C156" s="13"/>
      <c r="D156" s="13"/>
      <c r="E156" s="13">
        <v>33</v>
      </c>
      <c r="F156" s="13">
        <v>0.8</v>
      </c>
      <c r="G156" s="13">
        <f t="shared" si="18"/>
        <v>7.4999999999999997E-2</v>
      </c>
      <c r="H156" s="13">
        <f t="shared" si="19"/>
        <v>0.06</v>
      </c>
      <c r="I156" s="13">
        <v>3</v>
      </c>
      <c r="J156" s="13">
        <f t="shared" si="20"/>
        <v>0.18</v>
      </c>
      <c r="K156" s="13"/>
      <c r="L156" s="13"/>
      <c r="M156" s="13"/>
      <c r="N156" s="13"/>
      <c r="O156" s="13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2:27" ht="15.75" customHeight="1">
      <c r="B157" s="2"/>
      <c r="C157" s="13"/>
      <c r="D157" s="13"/>
      <c r="E157" s="13">
        <v>36</v>
      </c>
      <c r="F157" s="13">
        <v>0.8</v>
      </c>
      <c r="G157" s="13">
        <f t="shared" si="18"/>
        <v>7.4999999999999997E-2</v>
      </c>
      <c r="H157" s="13">
        <f t="shared" si="19"/>
        <v>0.06</v>
      </c>
      <c r="I157" s="13">
        <v>3</v>
      </c>
      <c r="J157" s="13">
        <f t="shared" si="20"/>
        <v>0.18</v>
      </c>
      <c r="K157" s="13"/>
      <c r="L157" s="13"/>
      <c r="M157" s="13"/>
      <c r="N157" s="13"/>
      <c r="O157" s="13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2:27" ht="15.75" customHeight="1">
      <c r="B158" s="2"/>
      <c r="C158" s="13"/>
      <c r="D158" s="13"/>
      <c r="E158" s="13">
        <v>39</v>
      </c>
      <c r="F158" s="13">
        <v>0.8</v>
      </c>
      <c r="G158" s="13">
        <f t="shared" si="18"/>
        <v>7.4999999999999997E-2</v>
      </c>
      <c r="H158" s="13">
        <f t="shared" si="19"/>
        <v>0.06</v>
      </c>
      <c r="I158" s="13">
        <v>3</v>
      </c>
      <c r="J158" s="13">
        <f t="shared" si="20"/>
        <v>0.18</v>
      </c>
      <c r="K158" s="13"/>
      <c r="L158" s="13"/>
      <c r="M158" s="13"/>
      <c r="N158" s="13"/>
      <c r="O158" s="13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2:27" ht="15.75" customHeight="1">
      <c r="B159" s="2"/>
      <c r="C159" s="13"/>
      <c r="D159" s="13"/>
      <c r="E159" s="13">
        <v>41</v>
      </c>
      <c r="F159" s="13">
        <v>0.6</v>
      </c>
      <c r="G159" s="13">
        <f t="shared" si="18"/>
        <v>7.4999999999999997E-2</v>
      </c>
      <c r="H159" s="13">
        <f t="shared" si="19"/>
        <v>4.4999999999999998E-2</v>
      </c>
      <c r="I159" s="13">
        <v>3</v>
      </c>
      <c r="J159" s="13">
        <f t="shared" si="20"/>
        <v>0.13500000000000001</v>
      </c>
      <c r="K159" s="13"/>
      <c r="L159" s="13"/>
      <c r="M159" s="13"/>
      <c r="N159" s="13"/>
      <c r="O159" s="13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2:27" ht="15.75" customHeight="1">
      <c r="B160" s="2"/>
      <c r="C160" s="13"/>
      <c r="D160" s="13"/>
      <c r="E160" s="13">
        <v>32</v>
      </c>
      <c r="F160" s="13">
        <v>0.75</v>
      </c>
      <c r="G160" s="13">
        <f t="shared" si="18"/>
        <v>7.4999999999999997E-2</v>
      </c>
      <c r="H160" s="13">
        <f t="shared" si="19"/>
        <v>5.6249999999999994E-2</v>
      </c>
      <c r="I160" s="13">
        <v>3</v>
      </c>
      <c r="J160" s="13">
        <f t="shared" si="20"/>
        <v>0.16874999999999998</v>
      </c>
      <c r="K160" s="13"/>
      <c r="L160" s="13"/>
      <c r="M160" s="13"/>
      <c r="N160" s="13"/>
      <c r="O160" s="13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2:27" ht="15.75" customHeight="1">
      <c r="B161" s="2"/>
      <c r="C161" s="13"/>
      <c r="D161" s="13"/>
      <c r="E161" s="13">
        <v>34</v>
      </c>
      <c r="F161" s="13">
        <v>0.6</v>
      </c>
      <c r="G161" s="13">
        <f t="shared" si="18"/>
        <v>7.4999999999999997E-2</v>
      </c>
      <c r="H161" s="13">
        <f t="shared" si="19"/>
        <v>4.4999999999999998E-2</v>
      </c>
      <c r="I161" s="13">
        <v>3</v>
      </c>
      <c r="J161" s="13">
        <f t="shared" si="20"/>
        <v>0.13500000000000001</v>
      </c>
      <c r="K161" s="13"/>
      <c r="L161" s="13"/>
      <c r="M161" s="13"/>
      <c r="N161" s="13"/>
      <c r="O161" s="13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2:27" ht="15.75" customHeight="1">
      <c r="B162" s="2"/>
      <c r="C162" s="13"/>
      <c r="D162" s="13"/>
      <c r="E162" s="13">
        <v>35</v>
      </c>
      <c r="F162" s="13">
        <v>0.75</v>
      </c>
      <c r="G162" s="13">
        <f t="shared" si="18"/>
        <v>7.4999999999999997E-2</v>
      </c>
      <c r="H162" s="13">
        <f t="shared" si="19"/>
        <v>5.6249999999999994E-2</v>
      </c>
      <c r="I162" s="13">
        <v>3</v>
      </c>
      <c r="J162" s="13">
        <f t="shared" si="20"/>
        <v>0.16874999999999998</v>
      </c>
      <c r="K162" s="13"/>
      <c r="L162" s="13"/>
      <c r="M162" s="13"/>
      <c r="N162" s="13"/>
      <c r="O162" s="13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2:27" ht="15.75" customHeight="1">
      <c r="B163" s="2"/>
      <c r="C163" s="13"/>
      <c r="D163" s="13"/>
      <c r="E163" s="13">
        <v>37</v>
      </c>
      <c r="F163" s="13">
        <v>0.75</v>
      </c>
      <c r="G163" s="13">
        <f t="shared" si="18"/>
        <v>7.4999999999999997E-2</v>
      </c>
      <c r="H163" s="13">
        <f t="shared" si="19"/>
        <v>5.6249999999999994E-2</v>
      </c>
      <c r="I163" s="13">
        <v>3</v>
      </c>
      <c r="J163" s="13">
        <f t="shared" si="20"/>
        <v>0.16874999999999998</v>
      </c>
      <c r="K163" s="13"/>
      <c r="L163" s="13"/>
      <c r="M163" s="13"/>
      <c r="N163" s="13"/>
      <c r="O163" s="13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2:27" ht="15.75" customHeight="1">
      <c r="B164" s="2"/>
      <c r="C164" s="13"/>
      <c r="D164" s="13"/>
      <c r="E164" s="13">
        <v>38</v>
      </c>
      <c r="F164" s="13">
        <v>0.6</v>
      </c>
      <c r="G164" s="13">
        <f t="shared" si="18"/>
        <v>7.4999999999999997E-2</v>
      </c>
      <c r="H164" s="13">
        <f t="shared" si="19"/>
        <v>4.4999999999999998E-2</v>
      </c>
      <c r="I164" s="13">
        <v>3</v>
      </c>
      <c r="J164" s="13">
        <f t="shared" si="20"/>
        <v>0.13500000000000001</v>
      </c>
      <c r="K164" s="13"/>
      <c r="L164" s="13"/>
      <c r="M164" s="13"/>
      <c r="N164" s="13"/>
      <c r="O164" s="13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2:27" ht="15.75" customHeight="1">
      <c r="B165" s="2"/>
      <c r="C165" s="13"/>
      <c r="D165" s="13"/>
      <c r="E165" s="13">
        <v>40</v>
      </c>
      <c r="F165" s="13">
        <v>0.75</v>
      </c>
      <c r="G165" s="13">
        <f t="shared" si="18"/>
        <v>7.4999999999999997E-2</v>
      </c>
      <c r="H165" s="13">
        <f t="shared" si="19"/>
        <v>5.6249999999999994E-2</v>
      </c>
      <c r="I165" s="13">
        <v>3</v>
      </c>
      <c r="J165" s="13">
        <f t="shared" si="20"/>
        <v>0.16874999999999998</v>
      </c>
      <c r="K165" s="13"/>
      <c r="L165" s="13"/>
      <c r="M165" s="13"/>
      <c r="N165" s="13"/>
      <c r="O165" s="13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2:27" ht="15.75" customHeight="1">
      <c r="B166" s="2"/>
      <c r="C166" s="13"/>
      <c r="D166" s="13"/>
      <c r="E166" s="13">
        <v>42</v>
      </c>
      <c r="F166" s="13">
        <v>0.75</v>
      </c>
      <c r="G166" s="13">
        <f t="shared" si="18"/>
        <v>7.4999999999999997E-2</v>
      </c>
      <c r="H166" s="13">
        <f t="shared" si="19"/>
        <v>5.6249999999999994E-2</v>
      </c>
      <c r="I166" s="13">
        <v>3</v>
      </c>
      <c r="J166" s="13">
        <f t="shared" si="20"/>
        <v>0.16874999999999998</v>
      </c>
      <c r="K166" s="13"/>
      <c r="L166" s="13"/>
      <c r="M166" s="13"/>
      <c r="N166" s="13"/>
      <c r="O166" s="13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2:27" ht="15.75" customHeight="1">
      <c r="B167" s="2"/>
      <c r="C167" s="13"/>
      <c r="D167" s="13"/>
      <c r="E167" s="13">
        <v>43</v>
      </c>
      <c r="F167" s="13">
        <v>0.6</v>
      </c>
      <c r="G167" s="13">
        <f t="shared" si="18"/>
        <v>7.4999999999999997E-2</v>
      </c>
      <c r="H167" s="13">
        <f t="shared" si="19"/>
        <v>4.4999999999999998E-2</v>
      </c>
      <c r="I167" s="13">
        <v>3</v>
      </c>
      <c r="J167" s="13">
        <f t="shared" si="20"/>
        <v>0.13500000000000001</v>
      </c>
      <c r="K167" s="13"/>
      <c r="L167" s="13"/>
      <c r="M167" s="13"/>
      <c r="N167" s="13"/>
      <c r="O167" s="13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2:27" ht="15.75" customHeight="1">
      <c r="B168" s="2"/>
      <c r="C168" s="13"/>
      <c r="D168" s="13"/>
      <c r="E168" s="13" t="s">
        <v>15</v>
      </c>
      <c r="F168" s="13"/>
      <c r="G168" s="13"/>
      <c r="H168" s="13">
        <f t="shared" ref="H168:H175" si="21">A2</f>
        <v>0.1</v>
      </c>
      <c r="I168" s="13">
        <v>10</v>
      </c>
      <c r="J168" s="13">
        <f t="shared" si="20"/>
        <v>1</v>
      </c>
      <c r="K168" s="13"/>
      <c r="L168" s="13"/>
      <c r="M168" s="13"/>
      <c r="N168" s="13"/>
      <c r="O168" s="13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2:27" ht="15.75" customHeight="1">
      <c r="B169" s="2"/>
      <c r="C169" s="13"/>
      <c r="D169" s="13"/>
      <c r="E169" s="13" t="s">
        <v>15</v>
      </c>
      <c r="F169" s="13"/>
      <c r="G169" s="13"/>
      <c r="H169" s="13">
        <f t="shared" si="21"/>
        <v>0.1</v>
      </c>
      <c r="I169" s="13">
        <v>10</v>
      </c>
      <c r="J169" s="13">
        <f t="shared" si="20"/>
        <v>1</v>
      </c>
      <c r="K169" s="13"/>
      <c r="L169" s="13"/>
      <c r="M169" s="13"/>
      <c r="N169" s="13"/>
      <c r="O169" s="13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2:27" ht="15.75" customHeight="1">
      <c r="B170" s="2"/>
      <c r="C170" s="13"/>
      <c r="D170" s="13"/>
      <c r="E170" s="13" t="s">
        <v>15</v>
      </c>
      <c r="F170" s="13"/>
      <c r="G170" s="13"/>
      <c r="H170" s="13">
        <f t="shared" si="21"/>
        <v>0.1</v>
      </c>
      <c r="I170" s="13">
        <v>10</v>
      </c>
      <c r="J170" s="13">
        <f t="shared" si="20"/>
        <v>1</v>
      </c>
      <c r="K170" s="13"/>
      <c r="L170" s="13"/>
      <c r="M170" s="13"/>
      <c r="N170" s="13"/>
      <c r="O170" s="13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2:27" ht="15.75" customHeight="1">
      <c r="B171" s="2"/>
      <c r="C171" s="13"/>
      <c r="D171" s="13"/>
      <c r="E171" s="13" t="s">
        <v>15</v>
      </c>
      <c r="F171" s="13"/>
      <c r="G171" s="13"/>
      <c r="H171" s="13">
        <f t="shared" si="21"/>
        <v>0.1</v>
      </c>
      <c r="I171" s="13">
        <v>10</v>
      </c>
      <c r="J171" s="13">
        <f t="shared" si="20"/>
        <v>1</v>
      </c>
      <c r="K171" s="13"/>
      <c r="L171" s="13"/>
      <c r="M171" s="13"/>
      <c r="N171" s="13"/>
      <c r="O171" s="13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2:27" ht="15.75" customHeight="1">
      <c r="B172" s="2"/>
      <c r="C172" s="13"/>
      <c r="D172" s="13"/>
      <c r="E172" s="13" t="s">
        <v>15</v>
      </c>
      <c r="F172" s="13"/>
      <c r="G172" s="13"/>
      <c r="H172" s="13">
        <f t="shared" si="21"/>
        <v>0.1</v>
      </c>
      <c r="I172" s="13">
        <v>10</v>
      </c>
      <c r="J172" s="13">
        <f t="shared" si="20"/>
        <v>1</v>
      </c>
      <c r="K172" s="13"/>
      <c r="L172" s="13"/>
      <c r="M172" s="13"/>
      <c r="N172" s="13"/>
      <c r="O172" s="13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2:27" ht="15.75" customHeight="1">
      <c r="B173" s="2"/>
      <c r="C173" s="13"/>
      <c r="D173" s="13"/>
      <c r="E173" s="13" t="s">
        <v>15</v>
      </c>
      <c r="F173" s="13"/>
      <c r="G173" s="13"/>
      <c r="H173" s="13">
        <f t="shared" si="21"/>
        <v>0.1</v>
      </c>
      <c r="I173" s="13">
        <v>10</v>
      </c>
      <c r="J173" s="13">
        <f t="shared" si="20"/>
        <v>1</v>
      </c>
      <c r="K173" s="13"/>
      <c r="L173" s="13"/>
      <c r="M173" s="13"/>
      <c r="N173" s="13"/>
      <c r="O173" s="13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2:27" ht="15.75" customHeight="1">
      <c r="B174" s="2"/>
      <c r="C174" s="13"/>
      <c r="D174" s="13"/>
      <c r="E174" s="13" t="s">
        <v>15</v>
      </c>
      <c r="F174" s="13"/>
      <c r="G174" s="13"/>
      <c r="H174" s="13">
        <f t="shared" si="21"/>
        <v>0.1</v>
      </c>
      <c r="I174" s="13">
        <v>10</v>
      </c>
      <c r="J174" s="13">
        <f t="shared" si="20"/>
        <v>1</v>
      </c>
      <c r="K174" s="13"/>
      <c r="L174" s="13"/>
      <c r="M174" s="13"/>
      <c r="N174" s="13"/>
      <c r="O174" s="13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2:27" ht="15.75" customHeight="1">
      <c r="B175" s="2"/>
      <c r="C175" s="13"/>
      <c r="D175" s="13"/>
      <c r="E175" s="13" t="s">
        <v>15</v>
      </c>
      <c r="F175" s="13"/>
      <c r="G175" s="13"/>
      <c r="H175" s="13">
        <f t="shared" si="21"/>
        <v>0.1</v>
      </c>
      <c r="I175" s="13">
        <v>10</v>
      </c>
      <c r="J175" s="13">
        <f t="shared" si="20"/>
        <v>1</v>
      </c>
      <c r="K175" s="13"/>
      <c r="L175" s="13"/>
      <c r="M175" s="13"/>
      <c r="N175" s="13"/>
      <c r="O175" s="13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2:27" ht="15.75" customHeight="1">
      <c r="B176" s="2"/>
      <c r="C176" s="5"/>
      <c r="D176" s="5"/>
      <c r="E176" s="5" t="s">
        <v>14</v>
      </c>
      <c r="F176" s="5"/>
      <c r="G176" s="5"/>
      <c r="H176" s="5">
        <f>SUM(H155:H175)</f>
        <v>1.5012500000000004</v>
      </c>
      <c r="I176" s="5"/>
      <c r="J176" s="5">
        <f>SUM(J155:J175)</f>
        <v>10.10375</v>
      </c>
      <c r="K176" s="5">
        <f>J176/H176</f>
        <v>6.7302248126561182</v>
      </c>
      <c r="L176" s="5">
        <v>0.54500000000000004</v>
      </c>
      <c r="M176" s="5">
        <f>L176*J176</f>
        <v>5.5065437500000005</v>
      </c>
      <c r="N176" s="5">
        <f>H176*D155</f>
        <v>330.27500000000009</v>
      </c>
      <c r="O176" s="5">
        <f>J176*D155</f>
        <v>2222.8249999999998</v>
      </c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2:27" ht="15.75" customHeight="1">
      <c r="B177" s="2"/>
      <c r="C177" s="3" t="s">
        <v>1</v>
      </c>
      <c r="D177" s="3" t="s">
        <v>2</v>
      </c>
      <c r="E177" s="3" t="s">
        <v>3</v>
      </c>
      <c r="F177" s="3" t="s">
        <v>4</v>
      </c>
      <c r="G177" s="3" t="s">
        <v>5</v>
      </c>
      <c r="H177" s="3" t="s">
        <v>6</v>
      </c>
      <c r="I177" s="3" t="s">
        <v>7</v>
      </c>
      <c r="J177" s="3" t="s">
        <v>8</v>
      </c>
      <c r="K177" s="3" t="s">
        <v>9</v>
      </c>
      <c r="L177" s="3" t="s">
        <v>10</v>
      </c>
      <c r="M177" s="3" t="s">
        <v>11</v>
      </c>
      <c r="N177" s="3" t="s">
        <v>12</v>
      </c>
      <c r="O177" s="3" t="s">
        <v>13</v>
      </c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2:27" ht="15.75" customHeight="1">
      <c r="B178" s="2"/>
      <c r="C178" s="13">
        <v>19</v>
      </c>
      <c r="D178" s="13">
        <v>220</v>
      </c>
      <c r="E178" s="13">
        <v>31</v>
      </c>
      <c r="F178" s="13">
        <v>0.8</v>
      </c>
      <c r="G178" s="13">
        <f t="shared" ref="G178:G190" si="22">B2</f>
        <v>7.4999999999999997E-2</v>
      </c>
      <c r="H178" s="13">
        <f t="shared" ref="H178:H190" si="23">F178*G178</f>
        <v>0.06</v>
      </c>
      <c r="I178" s="13">
        <v>3</v>
      </c>
      <c r="J178" s="13">
        <f t="shared" ref="J178:J198" si="24">H178*I178</f>
        <v>0.18</v>
      </c>
      <c r="K178" s="13"/>
      <c r="L178" s="13"/>
      <c r="M178" s="13"/>
      <c r="N178" s="13"/>
      <c r="O178" s="13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2:27" ht="15.75" customHeight="1">
      <c r="B179" s="2"/>
      <c r="C179" s="13"/>
      <c r="D179" s="13"/>
      <c r="E179" s="13">
        <v>33</v>
      </c>
      <c r="F179" s="13">
        <v>0.8</v>
      </c>
      <c r="G179" s="13">
        <f t="shared" si="22"/>
        <v>7.4999999999999997E-2</v>
      </c>
      <c r="H179" s="13">
        <f t="shared" si="23"/>
        <v>0.06</v>
      </c>
      <c r="I179" s="13">
        <v>3</v>
      </c>
      <c r="J179" s="13">
        <f t="shared" si="24"/>
        <v>0.18</v>
      </c>
      <c r="K179" s="13"/>
      <c r="L179" s="13"/>
      <c r="M179" s="13"/>
      <c r="N179" s="13"/>
      <c r="O179" s="13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2:27" ht="15.75" customHeight="1">
      <c r="B180" s="2"/>
      <c r="C180" s="13"/>
      <c r="D180" s="13"/>
      <c r="E180" s="13">
        <v>36</v>
      </c>
      <c r="F180" s="13">
        <v>0.8</v>
      </c>
      <c r="G180" s="13">
        <f t="shared" si="22"/>
        <v>7.4999999999999997E-2</v>
      </c>
      <c r="H180" s="13">
        <f t="shared" si="23"/>
        <v>0.06</v>
      </c>
      <c r="I180" s="13">
        <v>3</v>
      </c>
      <c r="J180" s="13">
        <f t="shared" si="24"/>
        <v>0.18</v>
      </c>
      <c r="K180" s="13"/>
      <c r="L180" s="13"/>
      <c r="M180" s="13"/>
      <c r="N180" s="13"/>
      <c r="O180" s="13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2:27" ht="15.75" customHeight="1">
      <c r="B181" s="2"/>
      <c r="C181" s="13"/>
      <c r="D181" s="13"/>
      <c r="E181" s="13">
        <v>39</v>
      </c>
      <c r="F181" s="13">
        <v>0.8</v>
      </c>
      <c r="G181" s="13">
        <f t="shared" si="22"/>
        <v>7.4999999999999997E-2</v>
      </c>
      <c r="H181" s="13">
        <f t="shared" si="23"/>
        <v>0.06</v>
      </c>
      <c r="I181" s="13">
        <v>3</v>
      </c>
      <c r="J181" s="13">
        <f t="shared" si="24"/>
        <v>0.18</v>
      </c>
      <c r="K181" s="13"/>
      <c r="L181" s="13"/>
      <c r="M181" s="13"/>
      <c r="N181" s="13"/>
      <c r="O181" s="13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2:27" ht="15.75" customHeight="1">
      <c r="B182" s="2"/>
      <c r="C182" s="13"/>
      <c r="D182" s="13"/>
      <c r="E182" s="13">
        <v>41</v>
      </c>
      <c r="F182" s="13">
        <v>0.6</v>
      </c>
      <c r="G182" s="13">
        <f t="shared" si="22"/>
        <v>7.4999999999999997E-2</v>
      </c>
      <c r="H182" s="13">
        <f t="shared" si="23"/>
        <v>4.4999999999999998E-2</v>
      </c>
      <c r="I182" s="13">
        <v>3</v>
      </c>
      <c r="J182" s="13">
        <f t="shared" si="24"/>
        <v>0.13500000000000001</v>
      </c>
      <c r="K182" s="13"/>
      <c r="L182" s="13"/>
      <c r="M182" s="13"/>
      <c r="N182" s="13"/>
      <c r="O182" s="13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2:27" ht="15.75" customHeight="1">
      <c r="B183" s="2"/>
      <c r="C183" s="13"/>
      <c r="D183" s="13"/>
      <c r="E183" s="13">
        <v>32</v>
      </c>
      <c r="F183" s="13">
        <v>0.75</v>
      </c>
      <c r="G183" s="13">
        <f t="shared" si="22"/>
        <v>7.4999999999999997E-2</v>
      </c>
      <c r="H183" s="13">
        <f t="shared" si="23"/>
        <v>5.6249999999999994E-2</v>
      </c>
      <c r="I183" s="13">
        <v>3</v>
      </c>
      <c r="J183" s="13">
        <f t="shared" si="24"/>
        <v>0.16874999999999998</v>
      </c>
      <c r="K183" s="13"/>
      <c r="L183" s="13"/>
      <c r="M183" s="13"/>
      <c r="N183" s="13"/>
      <c r="O183" s="13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2:27" ht="15.75" customHeight="1">
      <c r="B184" s="2"/>
      <c r="C184" s="13"/>
      <c r="D184" s="13"/>
      <c r="E184" s="13">
        <v>34</v>
      </c>
      <c r="F184" s="13">
        <v>0.6</v>
      </c>
      <c r="G184" s="13">
        <f t="shared" si="22"/>
        <v>7.4999999999999997E-2</v>
      </c>
      <c r="H184" s="13">
        <f t="shared" si="23"/>
        <v>4.4999999999999998E-2</v>
      </c>
      <c r="I184" s="13">
        <v>3</v>
      </c>
      <c r="J184" s="13">
        <f t="shared" si="24"/>
        <v>0.13500000000000001</v>
      </c>
      <c r="K184" s="13"/>
      <c r="L184" s="13"/>
      <c r="M184" s="13"/>
      <c r="N184" s="13"/>
      <c r="O184" s="13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2:27" ht="15.75" customHeight="1">
      <c r="B185" s="2"/>
      <c r="C185" s="13"/>
      <c r="D185" s="13"/>
      <c r="E185" s="13">
        <v>35</v>
      </c>
      <c r="F185" s="13">
        <v>0.75</v>
      </c>
      <c r="G185" s="13">
        <f t="shared" si="22"/>
        <v>7.4999999999999997E-2</v>
      </c>
      <c r="H185" s="13">
        <f t="shared" si="23"/>
        <v>5.6249999999999994E-2</v>
      </c>
      <c r="I185" s="13">
        <v>3</v>
      </c>
      <c r="J185" s="13">
        <f t="shared" si="24"/>
        <v>0.16874999999999998</v>
      </c>
      <c r="K185" s="13"/>
      <c r="L185" s="13"/>
      <c r="M185" s="13"/>
      <c r="N185" s="13"/>
      <c r="O185" s="13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2:27" ht="15.75" customHeight="1">
      <c r="B186" s="2"/>
      <c r="C186" s="13"/>
      <c r="D186" s="13"/>
      <c r="E186" s="13">
        <v>37</v>
      </c>
      <c r="F186" s="13">
        <v>0.75</v>
      </c>
      <c r="G186" s="13">
        <f t="shared" si="22"/>
        <v>7.4999999999999997E-2</v>
      </c>
      <c r="H186" s="13">
        <f t="shared" si="23"/>
        <v>5.6249999999999994E-2</v>
      </c>
      <c r="I186" s="13">
        <v>3</v>
      </c>
      <c r="J186" s="13">
        <f t="shared" si="24"/>
        <v>0.16874999999999998</v>
      </c>
      <c r="K186" s="13"/>
      <c r="L186" s="13"/>
      <c r="M186" s="13"/>
      <c r="N186" s="13"/>
      <c r="O186" s="13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2:27" ht="15.75" customHeight="1">
      <c r="B187" s="2"/>
      <c r="C187" s="13"/>
      <c r="D187" s="13"/>
      <c r="E187" s="13">
        <v>38</v>
      </c>
      <c r="F187" s="13">
        <v>0.6</v>
      </c>
      <c r="G187" s="13">
        <f t="shared" si="22"/>
        <v>7.4999999999999997E-2</v>
      </c>
      <c r="H187" s="13">
        <f t="shared" si="23"/>
        <v>4.4999999999999998E-2</v>
      </c>
      <c r="I187" s="13">
        <v>3</v>
      </c>
      <c r="J187" s="13">
        <f t="shared" si="24"/>
        <v>0.13500000000000001</v>
      </c>
      <c r="K187" s="13"/>
      <c r="L187" s="13"/>
      <c r="M187" s="13"/>
      <c r="N187" s="13"/>
      <c r="O187" s="13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2:27" ht="15.75" customHeight="1">
      <c r="B188" s="2"/>
      <c r="C188" s="13"/>
      <c r="D188" s="13"/>
      <c r="E188" s="13">
        <v>40</v>
      </c>
      <c r="F188" s="13">
        <v>0.75</v>
      </c>
      <c r="G188" s="13">
        <f t="shared" si="22"/>
        <v>7.4999999999999997E-2</v>
      </c>
      <c r="H188" s="13">
        <f t="shared" si="23"/>
        <v>5.6249999999999994E-2</v>
      </c>
      <c r="I188" s="13">
        <v>3</v>
      </c>
      <c r="J188" s="13">
        <f t="shared" si="24"/>
        <v>0.16874999999999998</v>
      </c>
      <c r="K188" s="13"/>
      <c r="L188" s="13"/>
      <c r="M188" s="13"/>
      <c r="N188" s="13"/>
      <c r="O188" s="13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2:27" ht="15.75" customHeight="1">
      <c r="B189" s="2"/>
      <c r="C189" s="13"/>
      <c r="D189" s="13"/>
      <c r="E189" s="13">
        <v>42</v>
      </c>
      <c r="F189" s="13">
        <v>0.75</v>
      </c>
      <c r="G189" s="13">
        <f t="shared" si="22"/>
        <v>7.4999999999999997E-2</v>
      </c>
      <c r="H189" s="13">
        <f t="shared" si="23"/>
        <v>5.6249999999999994E-2</v>
      </c>
      <c r="I189" s="13">
        <v>3</v>
      </c>
      <c r="J189" s="13">
        <f t="shared" si="24"/>
        <v>0.16874999999999998</v>
      </c>
      <c r="K189" s="13"/>
      <c r="L189" s="13"/>
      <c r="M189" s="13"/>
      <c r="N189" s="13"/>
      <c r="O189" s="13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2:27" ht="15.75" customHeight="1">
      <c r="B190" s="2"/>
      <c r="C190" s="13"/>
      <c r="D190" s="13"/>
      <c r="E190" s="13">
        <v>43</v>
      </c>
      <c r="F190" s="13">
        <v>0.6</v>
      </c>
      <c r="G190" s="13">
        <f t="shared" si="22"/>
        <v>7.4999999999999997E-2</v>
      </c>
      <c r="H190" s="13">
        <f t="shared" si="23"/>
        <v>4.4999999999999998E-2</v>
      </c>
      <c r="I190" s="13">
        <v>3</v>
      </c>
      <c r="J190" s="13">
        <f t="shared" si="24"/>
        <v>0.13500000000000001</v>
      </c>
      <c r="K190" s="13"/>
      <c r="L190" s="13"/>
      <c r="M190" s="13"/>
      <c r="N190" s="13"/>
      <c r="O190" s="13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2:27" ht="15.75" customHeight="1">
      <c r="B191" s="2"/>
      <c r="C191" s="13"/>
      <c r="D191" s="13"/>
      <c r="E191" s="13" t="s">
        <v>15</v>
      </c>
      <c r="F191" s="13"/>
      <c r="G191" s="13"/>
      <c r="H191" s="13">
        <f t="shared" ref="H191:H198" si="25">A2</f>
        <v>0.1</v>
      </c>
      <c r="I191" s="13">
        <v>10</v>
      </c>
      <c r="J191" s="13">
        <f t="shared" si="24"/>
        <v>1</v>
      </c>
      <c r="K191" s="13"/>
      <c r="L191" s="13"/>
      <c r="M191" s="13"/>
      <c r="N191" s="13"/>
      <c r="O191" s="13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2:27" ht="15.75" customHeight="1">
      <c r="B192" s="2"/>
      <c r="C192" s="13"/>
      <c r="D192" s="13"/>
      <c r="E192" s="13" t="s">
        <v>15</v>
      </c>
      <c r="F192" s="13"/>
      <c r="G192" s="13"/>
      <c r="H192" s="13">
        <f t="shared" si="25"/>
        <v>0.1</v>
      </c>
      <c r="I192" s="13">
        <v>10</v>
      </c>
      <c r="J192" s="13">
        <f t="shared" si="24"/>
        <v>1</v>
      </c>
      <c r="K192" s="13"/>
      <c r="L192" s="13"/>
      <c r="M192" s="13"/>
      <c r="N192" s="13"/>
      <c r="O192" s="13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2:27" ht="15.75" customHeight="1">
      <c r="B193" s="2"/>
      <c r="C193" s="13"/>
      <c r="D193" s="13"/>
      <c r="E193" s="13" t="s">
        <v>15</v>
      </c>
      <c r="F193" s="13"/>
      <c r="G193" s="13"/>
      <c r="H193" s="13">
        <f t="shared" si="25"/>
        <v>0.1</v>
      </c>
      <c r="I193" s="13">
        <v>10</v>
      </c>
      <c r="J193" s="13">
        <f t="shared" si="24"/>
        <v>1</v>
      </c>
      <c r="K193" s="13"/>
      <c r="L193" s="13"/>
      <c r="M193" s="13"/>
      <c r="N193" s="13"/>
      <c r="O193" s="13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2:27" ht="15.75" customHeight="1">
      <c r="B194" s="2"/>
      <c r="C194" s="13"/>
      <c r="D194" s="13"/>
      <c r="E194" s="13" t="s">
        <v>15</v>
      </c>
      <c r="F194" s="13"/>
      <c r="G194" s="13"/>
      <c r="H194" s="13">
        <f t="shared" si="25"/>
        <v>0.1</v>
      </c>
      <c r="I194" s="13">
        <v>10</v>
      </c>
      <c r="J194" s="13">
        <f t="shared" si="24"/>
        <v>1</v>
      </c>
      <c r="K194" s="13"/>
      <c r="L194" s="13"/>
      <c r="M194" s="13"/>
      <c r="N194" s="13"/>
      <c r="O194" s="13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2:27" ht="15.75" customHeight="1">
      <c r="B195" s="2"/>
      <c r="C195" s="13"/>
      <c r="D195" s="13"/>
      <c r="E195" s="13" t="s">
        <v>15</v>
      </c>
      <c r="F195" s="13"/>
      <c r="G195" s="13"/>
      <c r="H195" s="13">
        <f t="shared" si="25"/>
        <v>0.1</v>
      </c>
      <c r="I195" s="13">
        <v>10</v>
      </c>
      <c r="J195" s="13">
        <f t="shared" si="24"/>
        <v>1</v>
      </c>
      <c r="K195" s="13"/>
      <c r="L195" s="13"/>
      <c r="M195" s="13"/>
      <c r="N195" s="13"/>
      <c r="O195" s="13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2:27" ht="15.75" customHeight="1">
      <c r="B196" s="2"/>
      <c r="C196" s="13"/>
      <c r="D196" s="13"/>
      <c r="E196" s="13" t="s">
        <v>15</v>
      </c>
      <c r="F196" s="13"/>
      <c r="G196" s="13"/>
      <c r="H196" s="13">
        <f t="shared" si="25"/>
        <v>0.1</v>
      </c>
      <c r="I196" s="13">
        <v>10</v>
      </c>
      <c r="J196" s="13">
        <f t="shared" si="24"/>
        <v>1</v>
      </c>
      <c r="K196" s="13"/>
      <c r="L196" s="13"/>
      <c r="M196" s="13"/>
      <c r="N196" s="13"/>
      <c r="O196" s="13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2:27" ht="15.75" customHeight="1">
      <c r="B197" s="2"/>
      <c r="C197" s="13"/>
      <c r="D197" s="13"/>
      <c r="E197" s="13" t="s">
        <v>15</v>
      </c>
      <c r="F197" s="13"/>
      <c r="G197" s="13"/>
      <c r="H197" s="13">
        <f t="shared" si="25"/>
        <v>0.1</v>
      </c>
      <c r="I197" s="13">
        <v>10</v>
      </c>
      <c r="J197" s="13">
        <f t="shared" si="24"/>
        <v>1</v>
      </c>
      <c r="K197" s="13"/>
      <c r="L197" s="13"/>
      <c r="M197" s="13"/>
      <c r="N197" s="13"/>
      <c r="O197" s="13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2:27" ht="15.75" customHeight="1">
      <c r="B198" s="2"/>
      <c r="C198" s="13"/>
      <c r="D198" s="13"/>
      <c r="E198" s="13" t="s">
        <v>15</v>
      </c>
      <c r="F198" s="13"/>
      <c r="G198" s="13"/>
      <c r="H198" s="13">
        <f t="shared" si="25"/>
        <v>0.1</v>
      </c>
      <c r="I198" s="13">
        <v>10</v>
      </c>
      <c r="J198" s="13">
        <f t="shared" si="24"/>
        <v>1</v>
      </c>
      <c r="K198" s="13"/>
      <c r="L198" s="13"/>
      <c r="M198" s="13"/>
      <c r="N198" s="13"/>
      <c r="O198" s="13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2:27" ht="15.75" customHeight="1">
      <c r="B199" s="2"/>
      <c r="C199" s="5"/>
      <c r="D199" s="5"/>
      <c r="E199" s="5" t="s">
        <v>14</v>
      </c>
      <c r="F199" s="5"/>
      <c r="G199" s="5"/>
      <c r="H199" s="5">
        <f>SUM(H178:H198)</f>
        <v>1.5012500000000004</v>
      </c>
      <c r="I199" s="5"/>
      <c r="J199" s="5">
        <f>SUM(J178:J198)</f>
        <v>10.10375</v>
      </c>
      <c r="K199" s="5">
        <f>J199/H199</f>
        <v>6.7302248126561182</v>
      </c>
      <c r="L199" s="5">
        <v>0.54500000000000004</v>
      </c>
      <c r="M199" s="5">
        <f>L199*J199</f>
        <v>5.5065437500000005</v>
      </c>
      <c r="N199" s="5">
        <f>H199*D178</f>
        <v>330.27500000000009</v>
      </c>
      <c r="O199" s="5">
        <f>J199*D178</f>
        <v>2222.8249999999998</v>
      </c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2:27" ht="15.75" customHeight="1">
      <c r="B200" s="2"/>
      <c r="C200" s="3" t="s">
        <v>1</v>
      </c>
      <c r="D200" s="3" t="s">
        <v>2</v>
      </c>
      <c r="E200" s="3" t="s">
        <v>3</v>
      </c>
      <c r="F200" s="3" t="s">
        <v>4</v>
      </c>
      <c r="G200" s="3" t="s">
        <v>5</v>
      </c>
      <c r="H200" s="3" t="s">
        <v>6</v>
      </c>
      <c r="I200" s="3" t="s">
        <v>7</v>
      </c>
      <c r="J200" s="3" t="s">
        <v>8</v>
      </c>
      <c r="K200" s="3" t="s">
        <v>9</v>
      </c>
      <c r="L200" s="3" t="s">
        <v>10</v>
      </c>
      <c r="M200" s="3" t="s">
        <v>11</v>
      </c>
      <c r="N200" s="3" t="s">
        <v>12</v>
      </c>
      <c r="O200" s="3" t="s">
        <v>13</v>
      </c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2:27" ht="15.75" customHeight="1">
      <c r="B201" s="2"/>
      <c r="C201" s="13">
        <v>20</v>
      </c>
      <c r="D201" s="13">
        <v>220</v>
      </c>
      <c r="E201" s="13">
        <v>31</v>
      </c>
      <c r="F201" s="13">
        <v>0.8</v>
      </c>
      <c r="G201" s="13">
        <f t="shared" ref="G201:G213" si="26">B2</f>
        <v>7.4999999999999997E-2</v>
      </c>
      <c r="H201" s="13">
        <f t="shared" ref="H201:H213" si="27">F201*G201</f>
        <v>0.06</v>
      </c>
      <c r="I201" s="13">
        <v>3</v>
      </c>
      <c r="J201" s="13">
        <f t="shared" ref="J201:J221" si="28">H201*I201</f>
        <v>0.18</v>
      </c>
      <c r="K201" s="13"/>
      <c r="L201" s="13"/>
      <c r="M201" s="13"/>
      <c r="N201" s="13"/>
      <c r="O201" s="13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2:27" ht="15.75" customHeight="1">
      <c r="B202" s="2"/>
      <c r="C202" s="13"/>
      <c r="D202" s="13"/>
      <c r="E202" s="13">
        <v>33</v>
      </c>
      <c r="F202" s="13">
        <v>0.8</v>
      </c>
      <c r="G202" s="13">
        <f t="shared" si="26"/>
        <v>7.4999999999999997E-2</v>
      </c>
      <c r="H202" s="13">
        <f t="shared" si="27"/>
        <v>0.06</v>
      </c>
      <c r="I202" s="13">
        <v>3</v>
      </c>
      <c r="J202" s="13">
        <f t="shared" si="28"/>
        <v>0.18</v>
      </c>
      <c r="K202" s="13"/>
      <c r="L202" s="13"/>
      <c r="M202" s="13"/>
      <c r="N202" s="13"/>
      <c r="O202" s="13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2:27" ht="15.75" customHeight="1">
      <c r="B203" s="2"/>
      <c r="C203" s="13"/>
      <c r="D203" s="13"/>
      <c r="E203" s="13">
        <v>36</v>
      </c>
      <c r="F203" s="13">
        <v>0.8</v>
      </c>
      <c r="G203" s="13">
        <f t="shared" si="26"/>
        <v>7.4999999999999997E-2</v>
      </c>
      <c r="H203" s="13">
        <f t="shared" si="27"/>
        <v>0.06</v>
      </c>
      <c r="I203" s="13">
        <v>3</v>
      </c>
      <c r="J203" s="13">
        <f t="shared" si="28"/>
        <v>0.18</v>
      </c>
      <c r="K203" s="13"/>
      <c r="L203" s="13"/>
      <c r="M203" s="13"/>
      <c r="N203" s="13"/>
      <c r="O203" s="13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2:27" ht="15.75" customHeight="1">
      <c r="B204" s="2"/>
      <c r="C204" s="13"/>
      <c r="D204" s="13"/>
      <c r="E204" s="13">
        <v>39</v>
      </c>
      <c r="F204" s="13">
        <v>0.8</v>
      </c>
      <c r="G204" s="13">
        <f t="shared" si="26"/>
        <v>7.4999999999999997E-2</v>
      </c>
      <c r="H204" s="13">
        <f t="shared" si="27"/>
        <v>0.06</v>
      </c>
      <c r="I204" s="13">
        <v>3</v>
      </c>
      <c r="J204" s="13">
        <f t="shared" si="28"/>
        <v>0.18</v>
      </c>
      <c r="K204" s="13"/>
      <c r="L204" s="13"/>
      <c r="M204" s="13"/>
      <c r="N204" s="13"/>
      <c r="O204" s="13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2:27" ht="15.75" customHeight="1">
      <c r="B205" s="2"/>
      <c r="C205" s="13"/>
      <c r="D205" s="13"/>
      <c r="E205" s="13">
        <v>41</v>
      </c>
      <c r="F205" s="13">
        <v>0.6</v>
      </c>
      <c r="G205" s="13">
        <f t="shared" si="26"/>
        <v>7.4999999999999997E-2</v>
      </c>
      <c r="H205" s="13">
        <f t="shared" si="27"/>
        <v>4.4999999999999998E-2</v>
      </c>
      <c r="I205" s="13">
        <v>3</v>
      </c>
      <c r="J205" s="13">
        <f t="shared" si="28"/>
        <v>0.13500000000000001</v>
      </c>
      <c r="K205" s="13"/>
      <c r="L205" s="13"/>
      <c r="M205" s="13"/>
      <c r="N205" s="13"/>
      <c r="O205" s="13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2:27" ht="15.75" customHeight="1">
      <c r="B206" s="2"/>
      <c r="C206" s="13"/>
      <c r="D206" s="13"/>
      <c r="E206" s="13">
        <v>32</v>
      </c>
      <c r="F206" s="13">
        <v>0.75</v>
      </c>
      <c r="G206" s="13">
        <f t="shared" si="26"/>
        <v>7.4999999999999997E-2</v>
      </c>
      <c r="H206" s="13">
        <f t="shared" si="27"/>
        <v>5.6249999999999994E-2</v>
      </c>
      <c r="I206" s="13">
        <v>3</v>
      </c>
      <c r="J206" s="13">
        <f t="shared" si="28"/>
        <v>0.16874999999999998</v>
      </c>
      <c r="K206" s="13"/>
      <c r="L206" s="13"/>
      <c r="M206" s="13"/>
      <c r="N206" s="13"/>
      <c r="O206" s="13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2:27" ht="15.75" customHeight="1">
      <c r="B207" s="2"/>
      <c r="C207" s="13"/>
      <c r="D207" s="13"/>
      <c r="E207" s="13">
        <v>34</v>
      </c>
      <c r="F207" s="13">
        <v>0.6</v>
      </c>
      <c r="G207" s="13">
        <f t="shared" si="26"/>
        <v>7.4999999999999997E-2</v>
      </c>
      <c r="H207" s="13">
        <f t="shared" si="27"/>
        <v>4.4999999999999998E-2</v>
      </c>
      <c r="I207" s="13">
        <v>3</v>
      </c>
      <c r="J207" s="13">
        <f t="shared" si="28"/>
        <v>0.13500000000000001</v>
      </c>
      <c r="K207" s="13"/>
      <c r="L207" s="13"/>
      <c r="M207" s="13"/>
      <c r="N207" s="13"/>
      <c r="O207" s="13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2:27" ht="15.75" customHeight="1">
      <c r="B208" s="2"/>
      <c r="C208" s="13"/>
      <c r="D208" s="13"/>
      <c r="E208" s="13">
        <v>35</v>
      </c>
      <c r="F208" s="13">
        <v>0.75</v>
      </c>
      <c r="G208" s="13">
        <f t="shared" si="26"/>
        <v>7.4999999999999997E-2</v>
      </c>
      <c r="H208" s="13">
        <f t="shared" si="27"/>
        <v>5.6249999999999994E-2</v>
      </c>
      <c r="I208" s="13">
        <v>3</v>
      </c>
      <c r="J208" s="13">
        <f t="shared" si="28"/>
        <v>0.16874999999999998</v>
      </c>
      <c r="K208" s="13"/>
      <c r="L208" s="13"/>
      <c r="M208" s="13"/>
      <c r="N208" s="13"/>
      <c r="O208" s="13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2:27" ht="15.75" customHeight="1">
      <c r="B209" s="2"/>
      <c r="C209" s="13"/>
      <c r="D209" s="13"/>
      <c r="E209" s="13">
        <v>37</v>
      </c>
      <c r="F209" s="13">
        <v>0.75</v>
      </c>
      <c r="G209" s="13">
        <f t="shared" si="26"/>
        <v>7.4999999999999997E-2</v>
      </c>
      <c r="H209" s="13">
        <f t="shared" si="27"/>
        <v>5.6249999999999994E-2</v>
      </c>
      <c r="I209" s="13">
        <v>3</v>
      </c>
      <c r="J209" s="13">
        <f t="shared" si="28"/>
        <v>0.16874999999999998</v>
      </c>
      <c r="K209" s="13"/>
      <c r="L209" s="13"/>
      <c r="M209" s="13"/>
      <c r="N209" s="13"/>
      <c r="O209" s="13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2:27" ht="15.75" customHeight="1">
      <c r="B210" s="2"/>
      <c r="C210" s="13"/>
      <c r="D210" s="13"/>
      <c r="E210" s="13">
        <v>38</v>
      </c>
      <c r="F210" s="13">
        <v>0.6</v>
      </c>
      <c r="G210" s="13">
        <f t="shared" si="26"/>
        <v>7.4999999999999997E-2</v>
      </c>
      <c r="H210" s="13">
        <f t="shared" si="27"/>
        <v>4.4999999999999998E-2</v>
      </c>
      <c r="I210" s="13">
        <v>3</v>
      </c>
      <c r="J210" s="13">
        <f t="shared" si="28"/>
        <v>0.13500000000000001</v>
      </c>
      <c r="K210" s="13"/>
      <c r="L210" s="13"/>
      <c r="M210" s="13"/>
      <c r="N210" s="13"/>
      <c r="O210" s="13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2:27" ht="15.75" customHeight="1">
      <c r="B211" s="2"/>
      <c r="C211" s="13"/>
      <c r="D211" s="13"/>
      <c r="E211" s="13">
        <v>40</v>
      </c>
      <c r="F211" s="13">
        <v>0.75</v>
      </c>
      <c r="G211" s="13">
        <f t="shared" si="26"/>
        <v>7.4999999999999997E-2</v>
      </c>
      <c r="H211" s="13">
        <f t="shared" si="27"/>
        <v>5.6249999999999994E-2</v>
      </c>
      <c r="I211" s="13">
        <v>3</v>
      </c>
      <c r="J211" s="13">
        <f t="shared" si="28"/>
        <v>0.16874999999999998</v>
      </c>
      <c r="K211" s="13"/>
      <c r="L211" s="13"/>
      <c r="M211" s="13"/>
      <c r="N211" s="13"/>
      <c r="O211" s="13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2:27" ht="15.75" customHeight="1">
      <c r="B212" s="2"/>
      <c r="C212" s="13"/>
      <c r="D212" s="13"/>
      <c r="E212" s="13">
        <v>42</v>
      </c>
      <c r="F212" s="13">
        <v>0.75</v>
      </c>
      <c r="G212" s="13">
        <f t="shared" si="26"/>
        <v>7.4999999999999997E-2</v>
      </c>
      <c r="H212" s="13">
        <f t="shared" si="27"/>
        <v>5.6249999999999994E-2</v>
      </c>
      <c r="I212" s="13">
        <v>3</v>
      </c>
      <c r="J212" s="13">
        <f t="shared" si="28"/>
        <v>0.16874999999999998</v>
      </c>
      <c r="K212" s="13"/>
      <c r="L212" s="13"/>
      <c r="M212" s="13"/>
      <c r="N212" s="13"/>
      <c r="O212" s="13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2:27" ht="15.75" customHeight="1">
      <c r="B213" s="2"/>
      <c r="C213" s="13"/>
      <c r="D213" s="13"/>
      <c r="E213" s="13">
        <v>43</v>
      </c>
      <c r="F213" s="13">
        <v>0.6</v>
      </c>
      <c r="G213" s="13">
        <f t="shared" si="26"/>
        <v>7.4999999999999997E-2</v>
      </c>
      <c r="H213" s="13">
        <f t="shared" si="27"/>
        <v>4.4999999999999998E-2</v>
      </c>
      <c r="I213" s="13">
        <v>3</v>
      </c>
      <c r="J213" s="13">
        <f t="shared" si="28"/>
        <v>0.13500000000000001</v>
      </c>
      <c r="K213" s="13"/>
      <c r="L213" s="13"/>
      <c r="M213" s="13"/>
      <c r="N213" s="13"/>
      <c r="O213" s="13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2:27" ht="15.75" customHeight="1">
      <c r="B214" s="2"/>
      <c r="C214" s="13"/>
      <c r="D214" s="13"/>
      <c r="E214" s="13" t="s">
        <v>15</v>
      </c>
      <c r="F214" s="13"/>
      <c r="G214" s="13"/>
      <c r="H214" s="13">
        <f t="shared" ref="H214:H221" si="29">A2</f>
        <v>0.1</v>
      </c>
      <c r="I214" s="13">
        <v>10</v>
      </c>
      <c r="J214" s="13">
        <f t="shared" si="28"/>
        <v>1</v>
      </c>
      <c r="K214" s="13" t="s">
        <v>25</v>
      </c>
      <c r="L214" s="13"/>
      <c r="M214" s="13"/>
      <c r="N214" s="13"/>
      <c r="O214" s="13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2:27" ht="15.75" customHeight="1">
      <c r="B215" s="2"/>
      <c r="C215" s="13"/>
      <c r="D215" s="13"/>
      <c r="E215" s="13" t="s">
        <v>15</v>
      </c>
      <c r="F215" s="13"/>
      <c r="G215" s="13"/>
      <c r="H215" s="13">
        <f t="shared" si="29"/>
        <v>0.1</v>
      </c>
      <c r="I215" s="13">
        <v>10</v>
      </c>
      <c r="J215" s="13">
        <f t="shared" si="28"/>
        <v>1</v>
      </c>
      <c r="K215" s="13"/>
      <c r="L215" s="13"/>
      <c r="M215" s="13"/>
      <c r="N215" s="13"/>
      <c r="O215" s="13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2:27" ht="15.75" customHeight="1">
      <c r="B216" s="2"/>
      <c r="C216" s="13"/>
      <c r="D216" s="13"/>
      <c r="E216" s="13" t="s">
        <v>15</v>
      </c>
      <c r="F216" s="13"/>
      <c r="G216" s="13"/>
      <c r="H216" s="13">
        <f t="shared" si="29"/>
        <v>0.1</v>
      </c>
      <c r="I216" s="13">
        <v>10</v>
      </c>
      <c r="J216" s="13">
        <f t="shared" si="28"/>
        <v>1</v>
      </c>
      <c r="K216" s="13"/>
      <c r="L216" s="13"/>
      <c r="M216" s="13"/>
      <c r="N216" s="13"/>
      <c r="O216" s="13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2:27" ht="15.75" customHeight="1">
      <c r="B217" s="2"/>
      <c r="C217" s="13"/>
      <c r="D217" s="13"/>
      <c r="E217" s="13" t="s">
        <v>15</v>
      </c>
      <c r="F217" s="13"/>
      <c r="G217" s="13"/>
      <c r="H217" s="13">
        <f t="shared" si="29"/>
        <v>0.1</v>
      </c>
      <c r="I217" s="13">
        <v>10</v>
      </c>
      <c r="J217" s="13">
        <f t="shared" si="28"/>
        <v>1</v>
      </c>
      <c r="K217" s="13"/>
      <c r="L217" s="13"/>
      <c r="M217" s="13"/>
      <c r="N217" s="13"/>
      <c r="O217" s="13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2:27" ht="15.75" customHeight="1">
      <c r="B218" s="2"/>
      <c r="C218" s="13"/>
      <c r="D218" s="13"/>
      <c r="E218" s="13" t="s">
        <v>15</v>
      </c>
      <c r="F218" s="13"/>
      <c r="G218" s="13"/>
      <c r="H218" s="13">
        <f t="shared" si="29"/>
        <v>0.1</v>
      </c>
      <c r="I218" s="13">
        <v>10</v>
      </c>
      <c r="J218" s="13">
        <f t="shared" si="28"/>
        <v>1</v>
      </c>
      <c r="K218" s="13"/>
      <c r="L218" s="13"/>
      <c r="M218" s="13"/>
      <c r="N218" s="13"/>
      <c r="O218" s="13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2:27" ht="15.75" customHeight="1">
      <c r="B219" s="2"/>
      <c r="C219" s="13"/>
      <c r="D219" s="13"/>
      <c r="E219" s="13" t="s">
        <v>15</v>
      </c>
      <c r="F219" s="13"/>
      <c r="G219" s="13"/>
      <c r="H219" s="13">
        <f t="shared" si="29"/>
        <v>0.1</v>
      </c>
      <c r="I219" s="13">
        <v>10</v>
      </c>
      <c r="J219" s="13">
        <f t="shared" si="28"/>
        <v>1</v>
      </c>
      <c r="K219" s="13"/>
      <c r="L219" s="13"/>
      <c r="M219" s="13"/>
      <c r="N219" s="13"/>
      <c r="O219" s="13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2:27" ht="15.75" customHeight="1">
      <c r="B220" s="2"/>
      <c r="C220" s="13"/>
      <c r="D220" s="13"/>
      <c r="E220" s="13" t="s">
        <v>15</v>
      </c>
      <c r="F220" s="13"/>
      <c r="G220" s="13"/>
      <c r="H220" s="13">
        <f t="shared" si="29"/>
        <v>0.1</v>
      </c>
      <c r="I220" s="13">
        <v>10</v>
      </c>
      <c r="J220" s="13">
        <f t="shared" si="28"/>
        <v>1</v>
      </c>
      <c r="K220" s="13"/>
      <c r="L220" s="13"/>
      <c r="M220" s="13"/>
      <c r="N220" s="13"/>
      <c r="O220" s="13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2:27" ht="15.75" customHeight="1">
      <c r="B221" s="2"/>
      <c r="C221" s="13"/>
      <c r="D221" s="13"/>
      <c r="E221" s="13" t="s">
        <v>15</v>
      </c>
      <c r="F221" s="13"/>
      <c r="G221" s="13"/>
      <c r="H221" s="13">
        <f t="shared" si="29"/>
        <v>0.1</v>
      </c>
      <c r="I221" s="13">
        <v>10</v>
      </c>
      <c r="J221" s="13">
        <f t="shared" si="28"/>
        <v>1</v>
      </c>
      <c r="K221" s="13"/>
      <c r="L221" s="13"/>
      <c r="M221" s="13"/>
      <c r="N221" s="13"/>
      <c r="O221" s="13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2:27" ht="15.75" customHeight="1">
      <c r="B222" s="2"/>
      <c r="C222" s="5"/>
      <c r="D222" s="5"/>
      <c r="E222" s="5" t="s">
        <v>14</v>
      </c>
      <c r="F222" s="5"/>
      <c r="G222" s="5"/>
      <c r="H222" s="5">
        <f>SUM(H201:H221)</f>
        <v>1.5012500000000004</v>
      </c>
      <c r="I222" s="5"/>
      <c r="J222" s="5">
        <f>SUM(J201:J221)</f>
        <v>10.10375</v>
      </c>
      <c r="K222" s="5">
        <f>J222/H222</f>
        <v>6.7302248126561182</v>
      </c>
      <c r="L222" s="5">
        <v>0.54500000000000004</v>
      </c>
      <c r="M222" s="5">
        <f>L222*J222</f>
        <v>5.5065437500000005</v>
      </c>
      <c r="N222" s="5">
        <f>H222*D201</f>
        <v>330.27500000000009</v>
      </c>
      <c r="O222" s="5">
        <f>J222*D201</f>
        <v>2222.8249999999998</v>
      </c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2:27" ht="15.75" customHeight="1">
      <c r="B223" s="2"/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3" t="s">
        <v>8</v>
      </c>
      <c r="K223" s="3" t="s">
        <v>9</v>
      </c>
      <c r="L223" s="3" t="s">
        <v>10</v>
      </c>
      <c r="M223" s="3" t="s">
        <v>11</v>
      </c>
      <c r="N223" s="3" t="s">
        <v>12</v>
      </c>
      <c r="O223" s="3" t="s">
        <v>13</v>
      </c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2:27" ht="15.75" customHeight="1">
      <c r="B224" s="2"/>
      <c r="C224" s="13">
        <v>21</v>
      </c>
      <c r="D224" s="13">
        <v>220</v>
      </c>
      <c r="E224" s="13">
        <v>31</v>
      </c>
      <c r="F224" s="13">
        <v>0.8</v>
      </c>
      <c r="G224" s="13">
        <f t="shared" ref="G224:G236" si="30">B2</f>
        <v>7.4999999999999997E-2</v>
      </c>
      <c r="H224" s="13">
        <f t="shared" ref="H224:H236" si="31">F224*G224</f>
        <v>0.06</v>
      </c>
      <c r="I224" s="13">
        <v>3</v>
      </c>
      <c r="J224" s="13">
        <f t="shared" ref="J224:J244" si="32">H224*I224</f>
        <v>0.18</v>
      </c>
      <c r="K224" s="13"/>
      <c r="L224" s="13"/>
      <c r="M224" s="13"/>
      <c r="N224" s="13"/>
      <c r="O224" s="13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2:27" ht="15.75" customHeight="1">
      <c r="B225" s="2"/>
      <c r="C225" s="13"/>
      <c r="D225" s="13"/>
      <c r="E225" s="13">
        <v>33</v>
      </c>
      <c r="F225" s="13">
        <v>0.8</v>
      </c>
      <c r="G225" s="13">
        <f t="shared" si="30"/>
        <v>7.4999999999999997E-2</v>
      </c>
      <c r="H225" s="13">
        <f t="shared" si="31"/>
        <v>0.06</v>
      </c>
      <c r="I225" s="13">
        <v>3</v>
      </c>
      <c r="J225" s="13">
        <f t="shared" si="32"/>
        <v>0.18</v>
      </c>
      <c r="K225" s="13"/>
      <c r="L225" s="13"/>
      <c r="M225" s="13"/>
      <c r="N225" s="13"/>
      <c r="O225" s="13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2:27" ht="15.75" customHeight="1">
      <c r="B226" s="2"/>
      <c r="C226" s="13"/>
      <c r="D226" s="13"/>
      <c r="E226" s="13">
        <v>36</v>
      </c>
      <c r="F226" s="13">
        <v>0.8</v>
      </c>
      <c r="G226" s="13">
        <f t="shared" si="30"/>
        <v>7.4999999999999997E-2</v>
      </c>
      <c r="H226" s="13">
        <f t="shared" si="31"/>
        <v>0.06</v>
      </c>
      <c r="I226" s="13">
        <v>3</v>
      </c>
      <c r="J226" s="13">
        <f t="shared" si="32"/>
        <v>0.18</v>
      </c>
      <c r="K226" s="13"/>
      <c r="L226" s="13"/>
      <c r="M226" s="13"/>
      <c r="N226" s="13"/>
      <c r="O226" s="13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2:27" ht="15.75" customHeight="1">
      <c r="B227" s="2"/>
      <c r="C227" s="13"/>
      <c r="D227" s="13"/>
      <c r="E227" s="13">
        <v>39</v>
      </c>
      <c r="F227" s="13">
        <v>0.8</v>
      </c>
      <c r="G227" s="13">
        <f t="shared" si="30"/>
        <v>7.4999999999999997E-2</v>
      </c>
      <c r="H227" s="13">
        <f t="shared" si="31"/>
        <v>0.06</v>
      </c>
      <c r="I227" s="13">
        <v>3</v>
      </c>
      <c r="J227" s="13">
        <f t="shared" si="32"/>
        <v>0.18</v>
      </c>
      <c r="K227" s="13"/>
      <c r="L227" s="13"/>
      <c r="M227" s="13"/>
      <c r="N227" s="13"/>
      <c r="O227" s="13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2:27" ht="15.75" customHeight="1">
      <c r="B228" s="2"/>
      <c r="C228" s="13"/>
      <c r="D228" s="13"/>
      <c r="E228" s="13">
        <v>41</v>
      </c>
      <c r="F228" s="13">
        <v>0.6</v>
      </c>
      <c r="G228" s="13">
        <f t="shared" si="30"/>
        <v>7.4999999999999997E-2</v>
      </c>
      <c r="H228" s="13">
        <f t="shared" si="31"/>
        <v>4.4999999999999998E-2</v>
      </c>
      <c r="I228" s="13">
        <v>3</v>
      </c>
      <c r="J228" s="13">
        <f t="shared" si="32"/>
        <v>0.13500000000000001</v>
      </c>
      <c r="K228" s="13"/>
      <c r="L228" s="13"/>
      <c r="M228" s="13"/>
      <c r="N228" s="13"/>
      <c r="O228" s="13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2:27" ht="15.75" customHeight="1">
      <c r="B229" s="2"/>
      <c r="C229" s="13"/>
      <c r="D229" s="13"/>
      <c r="E229" s="13">
        <v>32</v>
      </c>
      <c r="F229" s="13">
        <v>0.75</v>
      </c>
      <c r="G229" s="13">
        <f t="shared" si="30"/>
        <v>7.4999999999999997E-2</v>
      </c>
      <c r="H229" s="13">
        <f t="shared" si="31"/>
        <v>5.6249999999999994E-2</v>
      </c>
      <c r="I229" s="13">
        <v>3</v>
      </c>
      <c r="J229" s="13">
        <f t="shared" si="32"/>
        <v>0.16874999999999998</v>
      </c>
      <c r="K229" s="13"/>
      <c r="L229" s="13"/>
      <c r="M229" s="13"/>
      <c r="N229" s="13"/>
      <c r="O229" s="13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2:27" ht="15.75" customHeight="1">
      <c r="B230" s="2"/>
      <c r="C230" s="13"/>
      <c r="D230" s="13"/>
      <c r="E230" s="13">
        <v>34</v>
      </c>
      <c r="F230" s="13">
        <v>0.6</v>
      </c>
      <c r="G230" s="13">
        <f t="shared" si="30"/>
        <v>7.4999999999999997E-2</v>
      </c>
      <c r="H230" s="13">
        <f t="shared" si="31"/>
        <v>4.4999999999999998E-2</v>
      </c>
      <c r="I230" s="13">
        <v>3</v>
      </c>
      <c r="J230" s="13">
        <f t="shared" si="32"/>
        <v>0.13500000000000001</v>
      </c>
      <c r="K230" s="13"/>
      <c r="L230" s="13"/>
      <c r="M230" s="13"/>
      <c r="N230" s="13"/>
      <c r="O230" s="13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2:27" ht="15.75" customHeight="1">
      <c r="B231" s="2"/>
      <c r="C231" s="13"/>
      <c r="D231" s="13"/>
      <c r="E231" s="13">
        <v>35</v>
      </c>
      <c r="F231" s="13">
        <v>0.75</v>
      </c>
      <c r="G231" s="13">
        <f t="shared" si="30"/>
        <v>7.4999999999999997E-2</v>
      </c>
      <c r="H231" s="13">
        <f t="shared" si="31"/>
        <v>5.6249999999999994E-2</v>
      </c>
      <c r="I231" s="13">
        <v>3</v>
      </c>
      <c r="J231" s="13">
        <f t="shared" si="32"/>
        <v>0.16874999999999998</v>
      </c>
      <c r="K231" s="13"/>
      <c r="L231" s="13"/>
      <c r="M231" s="13"/>
      <c r="N231" s="13"/>
      <c r="O231" s="13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2:27" ht="15.75" customHeight="1">
      <c r="B232" s="2"/>
      <c r="C232" s="13"/>
      <c r="D232" s="13"/>
      <c r="E232" s="13">
        <v>37</v>
      </c>
      <c r="F232" s="13">
        <v>0.75</v>
      </c>
      <c r="G232" s="13">
        <f t="shared" si="30"/>
        <v>7.4999999999999997E-2</v>
      </c>
      <c r="H232" s="13">
        <f t="shared" si="31"/>
        <v>5.6249999999999994E-2</v>
      </c>
      <c r="I232" s="13">
        <v>3</v>
      </c>
      <c r="J232" s="13">
        <f t="shared" si="32"/>
        <v>0.16874999999999998</v>
      </c>
      <c r="K232" s="13"/>
      <c r="L232" s="13"/>
      <c r="M232" s="13"/>
      <c r="N232" s="13"/>
      <c r="O232" s="13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2:27" ht="15.75" customHeight="1">
      <c r="B233" s="2"/>
      <c r="C233" s="13"/>
      <c r="D233" s="13"/>
      <c r="E233" s="13">
        <v>38</v>
      </c>
      <c r="F233" s="13">
        <v>0.6</v>
      </c>
      <c r="G233" s="13">
        <f t="shared" si="30"/>
        <v>7.4999999999999997E-2</v>
      </c>
      <c r="H233" s="13">
        <f t="shared" si="31"/>
        <v>4.4999999999999998E-2</v>
      </c>
      <c r="I233" s="13">
        <v>3</v>
      </c>
      <c r="J233" s="13">
        <f t="shared" si="32"/>
        <v>0.13500000000000001</v>
      </c>
      <c r="K233" s="13"/>
      <c r="L233" s="13"/>
      <c r="M233" s="13"/>
      <c r="N233" s="13"/>
      <c r="O233" s="13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2:27" ht="15.75" customHeight="1">
      <c r="B234" s="2"/>
      <c r="C234" s="13"/>
      <c r="D234" s="13"/>
      <c r="E234" s="13">
        <v>40</v>
      </c>
      <c r="F234" s="13">
        <v>0.75</v>
      </c>
      <c r="G234" s="13">
        <f t="shared" si="30"/>
        <v>7.4999999999999997E-2</v>
      </c>
      <c r="H234" s="13">
        <f t="shared" si="31"/>
        <v>5.6249999999999994E-2</v>
      </c>
      <c r="I234" s="13">
        <v>3</v>
      </c>
      <c r="J234" s="13">
        <f t="shared" si="32"/>
        <v>0.16874999999999998</v>
      </c>
      <c r="K234" s="13"/>
      <c r="L234" s="13"/>
      <c r="M234" s="13"/>
      <c r="N234" s="13"/>
      <c r="O234" s="13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2:27" ht="15.75" customHeight="1">
      <c r="B235" s="2"/>
      <c r="C235" s="13"/>
      <c r="D235" s="13"/>
      <c r="E235" s="13">
        <v>42</v>
      </c>
      <c r="F235" s="13">
        <v>0.75</v>
      </c>
      <c r="G235" s="13">
        <f t="shared" si="30"/>
        <v>7.4999999999999997E-2</v>
      </c>
      <c r="H235" s="13">
        <f t="shared" si="31"/>
        <v>5.6249999999999994E-2</v>
      </c>
      <c r="I235" s="13">
        <v>3</v>
      </c>
      <c r="J235" s="13">
        <f t="shared" si="32"/>
        <v>0.16874999999999998</v>
      </c>
      <c r="K235" s="13"/>
      <c r="L235" s="13"/>
      <c r="M235" s="13"/>
      <c r="N235" s="13"/>
      <c r="O235" s="13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2:27" ht="15.75" customHeight="1">
      <c r="B236" s="2"/>
      <c r="C236" s="13"/>
      <c r="D236" s="13"/>
      <c r="E236" s="13">
        <v>43</v>
      </c>
      <c r="F236" s="13">
        <v>0.6</v>
      </c>
      <c r="G236" s="13">
        <f t="shared" si="30"/>
        <v>7.4999999999999997E-2</v>
      </c>
      <c r="H236" s="13">
        <f t="shared" si="31"/>
        <v>4.4999999999999998E-2</v>
      </c>
      <c r="I236" s="13">
        <v>3</v>
      </c>
      <c r="J236" s="13">
        <f t="shared" si="32"/>
        <v>0.13500000000000001</v>
      </c>
      <c r="K236" s="13"/>
      <c r="L236" s="13"/>
      <c r="M236" s="13"/>
      <c r="N236" s="13"/>
      <c r="O236" s="13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2:27" ht="15.75" customHeight="1">
      <c r="B237" s="2"/>
      <c r="C237" s="13"/>
      <c r="D237" s="13"/>
      <c r="E237" s="13" t="s">
        <v>15</v>
      </c>
      <c r="F237" s="13"/>
      <c r="G237" s="13"/>
      <c r="H237" s="13">
        <f t="shared" ref="H237:H244" si="33">A2</f>
        <v>0.1</v>
      </c>
      <c r="I237" s="13">
        <v>10</v>
      </c>
      <c r="J237" s="13">
        <f t="shared" si="32"/>
        <v>1</v>
      </c>
      <c r="K237" s="13"/>
      <c r="L237" s="13"/>
      <c r="M237" s="13"/>
      <c r="N237" s="13"/>
      <c r="O237" s="13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2:27" ht="15.75" customHeight="1">
      <c r="B238" s="2"/>
      <c r="C238" s="13"/>
      <c r="D238" s="13"/>
      <c r="E238" s="13" t="s">
        <v>15</v>
      </c>
      <c r="F238" s="13"/>
      <c r="G238" s="13"/>
      <c r="H238" s="13">
        <f t="shared" si="33"/>
        <v>0.1</v>
      </c>
      <c r="I238" s="13">
        <v>10</v>
      </c>
      <c r="J238" s="13">
        <f t="shared" si="32"/>
        <v>1</v>
      </c>
      <c r="K238" s="13"/>
      <c r="L238" s="13"/>
      <c r="M238" s="13"/>
      <c r="N238" s="13"/>
      <c r="O238" s="13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2:27" ht="15.75" customHeight="1">
      <c r="B239" s="2"/>
      <c r="C239" s="13"/>
      <c r="D239" s="13"/>
      <c r="E239" s="13" t="s">
        <v>15</v>
      </c>
      <c r="F239" s="13"/>
      <c r="G239" s="13"/>
      <c r="H239" s="13">
        <f t="shared" si="33"/>
        <v>0.1</v>
      </c>
      <c r="I239" s="13">
        <v>10</v>
      </c>
      <c r="J239" s="13">
        <f t="shared" si="32"/>
        <v>1</v>
      </c>
      <c r="K239" s="13"/>
      <c r="L239" s="13"/>
      <c r="M239" s="13"/>
      <c r="N239" s="13"/>
      <c r="O239" s="13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2:27" ht="15.75" customHeight="1">
      <c r="B240" s="2"/>
      <c r="C240" s="13"/>
      <c r="D240" s="13"/>
      <c r="E240" s="13" t="s">
        <v>15</v>
      </c>
      <c r="F240" s="13"/>
      <c r="G240" s="13"/>
      <c r="H240" s="13">
        <f t="shared" si="33"/>
        <v>0.1</v>
      </c>
      <c r="I240" s="13">
        <v>10</v>
      </c>
      <c r="J240" s="13">
        <f t="shared" si="32"/>
        <v>1</v>
      </c>
      <c r="K240" s="13"/>
      <c r="L240" s="13"/>
      <c r="M240" s="13"/>
      <c r="N240" s="13"/>
      <c r="O240" s="13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2:27" ht="15.75" customHeight="1">
      <c r="B241" s="2"/>
      <c r="C241" s="13"/>
      <c r="D241" s="13"/>
      <c r="E241" s="13" t="s">
        <v>15</v>
      </c>
      <c r="F241" s="13"/>
      <c r="G241" s="13"/>
      <c r="H241" s="13">
        <f t="shared" si="33"/>
        <v>0.1</v>
      </c>
      <c r="I241" s="13">
        <v>10</v>
      </c>
      <c r="J241" s="13">
        <f t="shared" si="32"/>
        <v>1</v>
      </c>
      <c r="K241" s="13"/>
      <c r="L241" s="13"/>
      <c r="M241" s="13"/>
      <c r="N241" s="13"/>
      <c r="O241" s="13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2:27" ht="15.75" customHeight="1">
      <c r="B242" s="2"/>
      <c r="C242" s="13"/>
      <c r="D242" s="13"/>
      <c r="E242" s="13" t="s">
        <v>15</v>
      </c>
      <c r="F242" s="13"/>
      <c r="G242" s="13"/>
      <c r="H242" s="13">
        <f t="shared" si="33"/>
        <v>0.1</v>
      </c>
      <c r="I242" s="13">
        <v>10</v>
      </c>
      <c r="J242" s="13">
        <f t="shared" si="32"/>
        <v>1</v>
      </c>
      <c r="K242" s="13"/>
      <c r="L242" s="13"/>
      <c r="M242" s="13"/>
      <c r="N242" s="13"/>
      <c r="O242" s="13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2:27" ht="15.75" customHeight="1">
      <c r="B243" s="2"/>
      <c r="C243" s="13"/>
      <c r="D243" s="13"/>
      <c r="E243" s="13" t="s">
        <v>15</v>
      </c>
      <c r="F243" s="13"/>
      <c r="G243" s="13"/>
      <c r="H243" s="13">
        <f t="shared" si="33"/>
        <v>0.1</v>
      </c>
      <c r="I243" s="13">
        <v>10</v>
      </c>
      <c r="J243" s="13">
        <f t="shared" si="32"/>
        <v>1</v>
      </c>
      <c r="K243" s="13"/>
      <c r="L243" s="13"/>
      <c r="M243" s="13"/>
      <c r="N243" s="13"/>
      <c r="O243" s="13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2:27" ht="15.75" customHeight="1">
      <c r="B244" s="2"/>
      <c r="C244" s="13"/>
      <c r="D244" s="13"/>
      <c r="E244" s="13" t="s">
        <v>15</v>
      </c>
      <c r="F244" s="13"/>
      <c r="G244" s="13"/>
      <c r="H244" s="13">
        <f t="shared" si="33"/>
        <v>0.1</v>
      </c>
      <c r="I244" s="13">
        <v>10</v>
      </c>
      <c r="J244" s="13">
        <f t="shared" si="32"/>
        <v>1</v>
      </c>
      <c r="K244" s="13"/>
      <c r="L244" s="13"/>
      <c r="M244" s="13"/>
      <c r="N244" s="13"/>
      <c r="O244" s="13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2:27" ht="15.75" customHeight="1">
      <c r="B245" s="2"/>
      <c r="C245" s="5"/>
      <c r="D245" s="5"/>
      <c r="E245" s="5" t="s">
        <v>14</v>
      </c>
      <c r="F245" s="5"/>
      <c r="G245" s="5"/>
      <c r="H245" s="5">
        <f>SUM(H224:H244)</f>
        <v>1.5012500000000004</v>
      </c>
      <c r="I245" s="5"/>
      <c r="J245" s="5">
        <f>SUM(J224:J244)</f>
        <v>10.10375</v>
      </c>
      <c r="K245" s="5">
        <f>J245/H245</f>
        <v>6.7302248126561182</v>
      </c>
      <c r="L245" s="5">
        <v>0.54500000000000004</v>
      </c>
      <c r="M245" s="5">
        <f>L245*J245</f>
        <v>5.5065437500000005</v>
      </c>
      <c r="N245" s="5">
        <f>H245*D224</f>
        <v>330.27500000000009</v>
      </c>
      <c r="O245" s="5">
        <f>J245*D224</f>
        <v>2222.8249999999998</v>
      </c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2:27" ht="15.75" customHeight="1">
      <c r="B246" s="2"/>
      <c r="C246" s="3" t="s">
        <v>1</v>
      </c>
      <c r="D246" s="3" t="s">
        <v>2</v>
      </c>
      <c r="E246" s="3" t="s">
        <v>3</v>
      </c>
      <c r="F246" s="3" t="s">
        <v>4</v>
      </c>
      <c r="G246" s="3" t="s">
        <v>5</v>
      </c>
      <c r="H246" s="3" t="s">
        <v>6</v>
      </c>
      <c r="I246" s="3" t="s">
        <v>7</v>
      </c>
      <c r="J246" s="3" t="s">
        <v>8</v>
      </c>
      <c r="K246" s="3" t="s">
        <v>9</v>
      </c>
      <c r="L246" s="3" t="s">
        <v>10</v>
      </c>
      <c r="M246" s="3" t="s">
        <v>11</v>
      </c>
      <c r="N246" s="3" t="s">
        <v>12</v>
      </c>
      <c r="O246" s="3" t="s">
        <v>13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2:27" ht="15.75" customHeight="1">
      <c r="B247" s="2"/>
      <c r="C247" s="13">
        <v>22</v>
      </c>
      <c r="D247" s="13">
        <v>200</v>
      </c>
      <c r="E247" s="13">
        <v>31</v>
      </c>
      <c r="F247" s="13">
        <v>0.8</v>
      </c>
      <c r="G247" s="13">
        <f t="shared" ref="G247:G259" si="34">B2</f>
        <v>7.4999999999999997E-2</v>
      </c>
      <c r="H247" s="13">
        <f t="shared" ref="H247:H259" si="35">F247*G247</f>
        <v>0.06</v>
      </c>
      <c r="I247" s="13">
        <v>3</v>
      </c>
      <c r="J247" s="13">
        <f t="shared" ref="J247:J267" si="36">H247*I247</f>
        <v>0.18</v>
      </c>
      <c r="K247" s="13"/>
      <c r="L247" s="13"/>
      <c r="M247" s="13"/>
      <c r="N247" s="13"/>
      <c r="O247" s="13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2:27" ht="15.75" customHeight="1">
      <c r="B248" s="2"/>
      <c r="C248" s="13"/>
      <c r="D248" s="13"/>
      <c r="E248" s="13">
        <v>33</v>
      </c>
      <c r="F248" s="13">
        <v>0.8</v>
      </c>
      <c r="G248" s="13">
        <f t="shared" si="34"/>
        <v>7.4999999999999997E-2</v>
      </c>
      <c r="H248" s="13">
        <f t="shared" si="35"/>
        <v>0.06</v>
      </c>
      <c r="I248" s="13">
        <v>3</v>
      </c>
      <c r="J248" s="13">
        <f t="shared" si="36"/>
        <v>0.18</v>
      </c>
      <c r="K248" s="13"/>
      <c r="L248" s="13"/>
      <c r="M248" s="13"/>
      <c r="N248" s="13"/>
      <c r="O248" s="13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2:27" ht="15.75" customHeight="1">
      <c r="B249" s="2"/>
      <c r="C249" s="13"/>
      <c r="D249" s="13"/>
      <c r="E249" s="13">
        <v>36</v>
      </c>
      <c r="F249" s="13">
        <v>0.8</v>
      </c>
      <c r="G249" s="13">
        <f t="shared" si="34"/>
        <v>7.4999999999999997E-2</v>
      </c>
      <c r="H249" s="13">
        <f t="shared" si="35"/>
        <v>0.06</v>
      </c>
      <c r="I249" s="13">
        <v>3</v>
      </c>
      <c r="J249" s="13">
        <f t="shared" si="36"/>
        <v>0.18</v>
      </c>
      <c r="K249" s="13"/>
      <c r="L249" s="13"/>
      <c r="M249" s="13"/>
      <c r="N249" s="13"/>
      <c r="O249" s="13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2:27" ht="15.75" customHeight="1">
      <c r="B250" s="2"/>
      <c r="C250" s="13"/>
      <c r="D250" s="13"/>
      <c r="E250" s="13">
        <v>39</v>
      </c>
      <c r="F250" s="13">
        <v>0.8</v>
      </c>
      <c r="G250" s="13">
        <f t="shared" si="34"/>
        <v>7.4999999999999997E-2</v>
      </c>
      <c r="H250" s="13">
        <f t="shared" si="35"/>
        <v>0.06</v>
      </c>
      <c r="I250" s="13">
        <v>3</v>
      </c>
      <c r="J250" s="13">
        <f t="shared" si="36"/>
        <v>0.18</v>
      </c>
      <c r="K250" s="13"/>
      <c r="L250" s="13"/>
      <c r="M250" s="13"/>
      <c r="N250" s="13"/>
      <c r="O250" s="13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2:27" ht="15.75" customHeight="1">
      <c r="B251" s="2"/>
      <c r="C251" s="13"/>
      <c r="D251" s="13"/>
      <c r="E251" s="13">
        <v>41</v>
      </c>
      <c r="F251" s="13">
        <v>0.6</v>
      </c>
      <c r="G251" s="13">
        <f t="shared" si="34"/>
        <v>7.4999999999999997E-2</v>
      </c>
      <c r="H251" s="13">
        <f t="shared" si="35"/>
        <v>4.4999999999999998E-2</v>
      </c>
      <c r="I251" s="13">
        <v>3</v>
      </c>
      <c r="J251" s="13">
        <f t="shared" si="36"/>
        <v>0.13500000000000001</v>
      </c>
      <c r="K251" s="13"/>
      <c r="L251" s="13"/>
      <c r="M251" s="13"/>
      <c r="N251" s="13"/>
      <c r="O251" s="13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2:27" ht="15.75" customHeight="1">
      <c r="B252" s="2"/>
      <c r="C252" s="13"/>
      <c r="D252" s="13"/>
      <c r="E252" s="13">
        <v>32</v>
      </c>
      <c r="F252" s="13">
        <v>0.75</v>
      </c>
      <c r="G252" s="13">
        <f t="shared" si="34"/>
        <v>7.4999999999999997E-2</v>
      </c>
      <c r="H252" s="13">
        <f t="shared" si="35"/>
        <v>5.6249999999999994E-2</v>
      </c>
      <c r="I252" s="13">
        <v>3</v>
      </c>
      <c r="J252" s="13">
        <f t="shared" si="36"/>
        <v>0.16874999999999998</v>
      </c>
      <c r="K252" s="13"/>
      <c r="L252" s="13"/>
      <c r="M252" s="13"/>
      <c r="N252" s="13"/>
      <c r="O252" s="13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2:27" ht="15.75" customHeight="1">
      <c r="B253" s="2"/>
      <c r="C253" s="13"/>
      <c r="D253" s="13"/>
      <c r="E253" s="13">
        <v>34</v>
      </c>
      <c r="F253" s="13">
        <v>0.6</v>
      </c>
      <c r="G253" s="13">
        <f t="shared" si="34"/>
        <v>7.4999999999999997E-2</v>
      </c>
      <c r="H253" s="13">
        <f t="shared" si="35"/>
        <v>4.4999999999999998E-2</v>
      </c>
      <c r="I253" s="13">
        <v>3</v>
      </c>
      <c r="J253" s="13">
        <f t="shared" si="36"/>
        <v>0.13500000000000001</v>
      </c>
      <c r="K253" s="13"/>
      <c r="L253" s="13"/>
      <c r="M253" s="13"/>
      <c r="N253" s="13"/>
      <c r="O253" s="13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2:27" ht="15.75" customHeight="1">
      <c r="B254" s="2"/>
      <c r="C254" s="13"/>
      <c r="D254" s="13"/>
      <c r="E254" s="13">
        <v>35</v>
      </c>
      <c r="F254" s="13">
        <v>0.75</v>
      </c>
      <c r="G254" s="13">
        <f t="shared" si="34"/>
        <v>7.4999999999999997E-2</v>
      </c>
      <c r="H254" s="13">
        <f t="shared" si="35"/>
        <v>5.6249999999999994E-2</v>
      </c>
      <c r="I254" s="13">
        <v>3</v>
      </c>
      <c r="J254" s="13">
        <f t="shared" si="36"/>
        <v>0.16874999999999998</v>
      </c>
      <c r="K254" s="13"/>
      <c r="L254" s="13"/>
      <c r="M254" s="13"/>
      <c r="N254" s="13"/>
      <c r="O254" s="13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2:27" ht="15.75" customHeight="1">
      <c r="B255" s="2"/>
      <c r="C255" s="13"/>
      <c r="D255" s="13"/>
      <c r="E255" s="13">
        <v>37</v>
      </c>
      <c r="F255" s="13">
        <v>0.75</v>
      </c>
      <c r="G255" s="13">
        <f t="shared" si="34"/>
        <v>7.4999999999999997E-2</v>
      </c>
      <c r="H255" s="13">
        <f t="shared" si="35"/>
        <v>5.6249999999999994E-2</v>
      </c>
      <c r="I255" s="13">
        <v>3</v>
      </c>
      <c r="J255" s="13">
        <f t="shared" si="36"/>
        <v>0.16874999999999998</v>
      </c>
      <c r="K255" s="13"/>
      <c r="L255" s="13"/>
      <c r="M255" s="13"/>
      <c r="N255" s="13"/>
      <c r="O255" s="13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2:27" ht="15.75" customHeight="1">
      <c r="B256" s="2"/>
      <c r="C256" s="13"/>
      <c r="D256" s="13"/>
      <c r="E256" s="13">
        <v>38</v>
      </c>
      <c r="F256" s="13">
        <v>0.6</v>
      </c>
      <c r="G256" s="13">
        <f t="shared" si="34"/>
        <v>7.4999999999999997E-2</v>
      </c>
      <c r="H256" s="13">
        <f t="shared" si="35"/>
        <v>4.4999999999999998E-2</v>
      </c>
      <c r="I256" s="13">
        <v>3</v>
      </c>
      <c r="J256" s="13">
        <f t="shared" si="36"/>
        <v>0.13500000000000001</v>
      </c>
      <c r="K256" s="13"/>
      <c r="L256" s="13"/>
      <c r="M256" s="13"/>
      <c r="N256" s="13"/>
      <c r="O256" s="13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2:27" ht="15.75" customHeight="1">
      <c r="B257" s="2"/>
      <c r="C257" s="13"/>
      <c r="D257" s="13"/>
      <c r="E257" s="13">
        <v>40</v>
      </c>
      <c r="F257" s="13">
        <v>0.75</v>
      </c>
      <c r="G257" s="13">
        <f t="shared" si="34"/>
        <v>7.4999999999999997E-2</v>
      </c>
      <c r="H257" s="13">
        <f t="shared" si="35"/>
        <v>5.6249999999999994E-2</v>
      </c>
      <c r="I257" s="13">
        <v>3</v>
      </c>
      <c r="J257" s="13">
        <f t="shared" si="36"/>
        <v>0.16874999999999998</v>
      </c>
      <c r="K257" s="13"/>
      <c r="L257" s="13"/>
      <c r="M257" s="13"/>
      <c r="N257" s="13"/>
      <c r="O257" s="13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2:27" ht="15.75" customHeight="1">
      <c r="B258" s="2"/>
      <c r="C258" s="13"/>
      <c r="D258" s="13"/>
      <c r="E258" s="13">
        <v>42</v>
      </c>
      <c r="F258" s="13">
        <v>0.75</v>
      </c>
      <c r="G258" s="13">
        <f t="shared" si="34"/>
        <v>7.4999999999999997E-2</v>
      </c>
      <c r="H258" s="13">
        <f t="shared" si="35"/>
        <v>5.6249999999999994E-2</v>
      </c>
      <c r="I258" s="13">
        <v>3</v>
      </c>
      <c r="J258" s="13">
        <f t="shared" si="36"/>
        <v>0.16874999999999998</v>
      </c>
      <c r="K258" s="13"/>
      <c r="L258" s="13"/>
      <c r="M258" s="13"/>
      <c r="N258" s="13"/>
      <c r="O258" s="13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2:27" ht="15.75" customHeight="1">
      <c r="B259" s="2"/>
      <c r="C259" s="13"/>
      <c r="D259" s="13"/>
      <c r="E259" s="13">
        <v>43</v>
      </c>
      <c r="F259" s="13">
        <v>0.6</v>
      </c>
      <c r="G259" s="13">
        <f t="shared" si="34"/>
        <v>7.4999999999999997E-2</v>
      </c>
      <c r="H259" s="13">
        <f t="shared" si="35"/>
        <v>4.4999999999999998E-2</v>
      </c>
      <c r="I259" s="13">
        <v>3</v>
      </c>
      <c r="J259" s="13">
        <f t="shared" si="36"/>
        <v>0.13500000000000001</v>
      </c>
      <c r="K259" s="13"/>
      <c r="L259" s="13"/>
      <c r="M259" s="13"/>
      <c r="N259" s="13"/>
      <c r="O259" s="13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2:27" ht="15.75" customHeight="1">
      <c r="B260" s="2"/>
      <c r="C260" s="13"/>
      <c r="D260" s="13"/>
      <c r="E260" s="13" t="s">
        <v>15</v>
      </c>
      <c r="F260" s="13"/>
      <c r="G260" s="13"/>
      <c r="H260" s="13">
        <f t="shared" ref="H260:H267" si="37">A2</f>
        <v>0.1</v>
      </c>
      <c r="I260" s="13">
        <v>10</v>
      </c>
      <c r="J260" s="13">
        <f t="shared" si="36"/>
        <v>1</v>
      </c>
      <c r="K260" s="13"/>
      <c r="L260" s="13"/>
      <c r="M260" s="13"/>
      <c r="N260" s="13"/>
      <c r="O260" s="13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2:27" ht="15.75" customHeight="1">
      <c r="B261" s="2"/>
      <c r="C261" s="13"/>
      <c r="D261" s="13"/>
      <c r="E261" s="13" t="s">
        <v>15</v>
      </c>
      <c r="F261" s="13"/>
      <c r="G261" s="13"/>
      <c r="H261" s="13">
        <f t="shared" si="37"/>
        <v>0.1</v>
      </c>
      <c r="I261" s="13">
        <v>10</v>
      </c>
      <c r="J261" s="13">
        <f t="shared" si="36"/>
        <v>1</v>
      </c>
      <c r="K261" s="13"/>
      <c r="L261" s="13"/>
      <c r="M261" s="13"/>
      <c r="N261" s="13"/>
      <c r="O261" s="13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2:27" ht="15.75" customHeight="1">
      <c r="B262" s="2"/>
      <c r="C262" s="13"/>
      <c r="D262" s="13"/>
      <c r="E262" s="13" t="s">
        <v>15</v>
      </c>
      <c r="F262" s="13"/>
      <c r="G262" s="13"/>
      <c r="H262" s="13">
        <f t="shared" si="37"/>
        <v>0.1</v>
      </c>
      <c r="I262" s="13">
        <v>10</v>
      </c>
      <c r="J262" s="13">
        <f t="shared" si="36"/>
        <v>1</v>
      </c>
      <c r="K262" s="13"/>
      <c r="L262" s="13"/>
      <c r="M262" s="13"/>
      <c r="N262" s="13"/>
      <c r="O262" s="13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2:27" ht="15.75" customHeight="1">
      <c r="B263" s="2"/>
      <c r="C263" s="13"/>
      <c r="D263" s="13"/>
      <c r="E263" s="13" t="s">
        <v>15</v>
      </c>
      <c r="F263" s="13"/>
      <c r="G263" s="13"/>
      <c r="H263" s="13">
        <f t="shared" si="37"/>
        <v>0.1</v>
      </c>
      <c r="I263" s="13">
        <v>10</v>
      </c>
      <c r="J263" s="13">
        <f t="shared" si="36"/>
        <v>1</v>
      </c>
      <c r="K263" s="13"/>
      <c r="L263" s="13"/>
      <c r="M263" s="13"/>
      <c r="N263" s="13"/>
      <c r="O263" s="13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2:27" ht="15.75" customHeight="1">
      <c r="B264" s="2"/>
      <c r="C264" s="13"/>
      <c r="D264" s="13"/>
      <c r="E264" s="13" t="s">
        <v>15</v>
      </c>
      <c r="F264" s="13"/>
      <c r="G264" s="13"/>
      <c r="H264" s="13">
        <f t="shared" si="37"/>
        <v>0.1</v>
      </c>
      <c r="I264" s="13">
        <v>10</v>
      </c>
      <c r="J264" s="13">
        <f t="shared" si="36"/>
        <v>1</v>
      </c>
      <c r="K264" s="13"/>
      <c r="L264" s="13"/>
      <c r="M264" s="13"/>
      <c r="N264" s="13"/>
      <c r="O264" s="13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2:27" ht="15.75" customHeight="1">
      <c r="B265" s="2"/>
      <c r="C265" s="13"/>
      <c r="D265" s="13"/>
      <c r="E265" s="13" t="s">
        <v>15</v>
      </c>
      <c r="F265" s="13"/>
      <c r="G265" s="13"/>
      <c r="H265" s="13">
        <f t="shared" si="37"/>
        <v>0.1</v>
      </c>
      <c r="I265" s="13">
        <v>10</v>
      </c>
      <c r="J265" s="13">
        <f t="shared" si="36"/>
        <v>1</v>
      </c>
      <c r="K265" s="13"/>
      <c r="L265" s="13"/>
      <c r="M265" s="13"/>
      <c r="N265" s="13"/>
      <c r="O265" s="13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2:27" ht="15.75" customHeight="1">
      <c r="B266" s="2"/>
      <c r="C266" s="13"/>
      <c r="D266" s="13"/>
      <c r="E266" s="13" t="s">
        <v>15</v>
      </c>
      <c r="F266" s="13"/>
      <c r="G266" s="13"/>
      <c r="H266" s="13">
        <f t="shared" si="37"/>
        <v>0.1</v>
      </c>
      <c r="I266" s="13">
        <v>10</v>
      </c>
      <c r="J266" s="13">
        <f t="shared" si="36"/>
        <v>1</v>
      </c>
      <c r="K266" s="13"/>
      <c r="L266" s="13"/>
      <c r="M266" s="13"/>
      <c r="N266" s="13"/>
      <c r="O266" s="13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2:27" ht="15.75" customHeight="1">
      <c r="B267" s="2"/>
      <c r="C267" s="13"/>
      <c r="D267" s="13"/>
      <c r="E267" s="13" t="s">
        <v>15</v>
      </c>
      <c r="F267" s="13"/>
      <c r="G267" s="13"/>
      <c r="H267" s="13">
        <f t="shared" si="37"/>
        <v>0.1</v>
      </c>
      <c r="I267" s="13">
        <v>10</v>
      </c>
      <c r="J267" s="13">
        <f t="shared" si="36"/>
        <v>1</v>
      </c>
      <c r="K267" s="13"/>
      <c r="L267" s="13"/>
      <c r="M267" s="13"/>
      <c r="N267" s="13"/>
      <c r="O267" s="13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2:27" ht="15.75" customHeight="1">
      <c r="B268" s="2"/>
      <c r="C268" s="5"/>
      <c r="D268" s="5"/>
      <c r="E268" s="5" t="s">
        <v>14</v>
      </c>
      <c r="F268" s="5"/>
      <c r="G268" s="5"/>
      <c r="H268" s="5">
        <f>SUM(H247:H267)</f>
        <v>1.5012500000000004</v>
      </c>
      <c r="I268" s="5"/>
      <c r="J268" s="5">
        <f>SUM(J247:J267)</f>
        <v>10.10375</v>
      </c>
      <c r="K268" s="5">
        <f>J268/H268</f>
        <v>6.7302248126561182</v>
      </c>
      <c r="L268" s="5">
        <v>0.5</v>
      </c>
      <c r="M268" s="5">
        <f>L268*J268</f>
        <v>5.0518749999999999</v>
      </c>
      <c r="N268" s="5">
        <f>H268*D247</f>
        <v>300.25000000000006</v>
      </c>
      <c r="O268" s="5">
        <f>J268*D247</f>
        <v>2020.75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2:27" ht="15.75" customHeight="1">
      <c r="B269" s="2"/>
      <c r="C269" s="3" t="s">
        <v>1</v>
      </c>
      <c r="D269" s="3" t="s">
        <v>2</v>
      </c>
      <c r="E269" s="3" t="s">
        <v>3</v>
      </c>
      <c r="F269" s="3" t="s">
        <v>4</v>
      </c>
      <c r="G269" s="3" t="s">
        <v>5</v>
      </c>
      <c r="H269" s="3" t="s">
        <v>6</v>
      </c>
      <c r="I269" s="3" t="s">
        <v>7</v>
      </c>
      <c r="J269" s="3" t="s">
        <v>8</v>
      </c>
      <c r="K269" s="3" t="s">
        <v>9</v>
      </c>
      <c r="L269" s="3" t="s">
        <v>10</v>
      </c>
      <c r="M269" s="3" t="s">
        <v>11</v>
      </c>
      <c r="N269" s="3" t="s">
        <v>12</v>
      </c>
      <c r="O269" s="3" t="s">
        <v>13</v>
      </c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2:27" ht="15.75" customHeight="1">
      <c r="B270" s="2"/>
      <c r="C270" s="13">
        <v>23</v>
      </c>
      <c r="D270" s="13">
        <v>200</v>
      </c>
      <c r="E270" s="13">
        <v>31</v>
      </c>
      <c r="F270" s="13">
        <v>0.8</v>
      </c>
      <c r="G270" s="13">
        <f t="shared" ref="G270:G282" si="38">B2</f>
        <v>7.4999999999999997E-2</v>
      </c>
      <c r="H270" s="13">
        <f t="shared" ref="H270:H282" si="39">F270*G270</f>
        <v>0.06</v>
      </c>
      <c r="I270" s="13">
        <v>3</v>
      </c>
      <c r="J270" s="13">
        <f t="shared" ref="J270:J290" si="40">H270*I270</f>
        <v>0.18</v>
      </c>
      <c r="K270" s="13"/>
      <c r="L270" s="13"/>
      <c r="M270" s="13"/>
      <c r="N270" s="13"/>
      <c r="O270" s="13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2:27" ht="15.75" customHeight="1">
      <c r="B271" s="2"/>
      <c r="C271" s="13"/>
      <c r="D271" s="13"/>
      <c r="E271" s="13">
        <v>33</v>
      </c>
      <c r="F271" s="13">
        <v>0.8</v>
      </c>
      <c r="G271" s="13">
        <f t="shared" si="38"/>
        <v>7.4999999999999997E-2</v>
      </c>
      <c r="H271" s="13">
        <f t="shared" si="39"/>
        <v>0.06</v>
      </c>
      <c r="I271" s="13">
        <v>3</v>
      </c>
      <c r="J271" s="13">
        <f t="shared" si="40"/>
        <v>0.18</v>
      </c>
      <c r="K271" s="13"/>
      <c r="L271" s="13"/>
      <c r="M271" s="13"/>
      <c r="N271" s="13"/>
      <c r="O271" s="13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2:27" ht="15.75" customHeight="1">
      <c r="B272" s="2"/>
      <c r="C272" s="13"/>
      <c r="D272" s="13"/>
      <c r="E272" s="13">
        <v>36</v>
      </c>
      <c r="F272" s="13">
        <v>0.8</v>
      </c>
      <c r="G272" s="13">
        <f t="shared" si="38"/>
        <v>7.4999999999999997E-2</v>
      </c>
      <c r="H272" s="13">
        <f t="shared" si="39"/>
        <v>0.06</v>
      </c>
      <c r="I272" s="13">
        <v>3</v>
      </c>
      <c r="J272" s="13">
        <f t="shared" si="40"/>
        <v>0.18</v>
      </c>
      <c r="K272" s="13"/>
      <c r="L272" s="13"/>
      <c r="M272" s="13"/>
      <c r="N272" s="13"/>
      <c r="O272" s="13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2:27" ht="15.75" customHeight="1">
      <c r="B273" s="2"/>
      <c r="C273" s="13"/>
      <c r="D273" s="13"/>
      <c r="E273" s="13">
        <v>39</v>
      </c>
      <c r="F273" s="13">
        <v>0.8</v>
      </c>
      <c r="G273" s="13">
        <f t="shared" si="38"/>
        <v>7.4999999999999997E-2</v>
      </c>
      <c r="H273" s="13">
        <f t="shared" si="39"/>
        <v>0.06</v>
      </c>
      <c r="I273" s="13">
        <v>3</v>
      </c>
      <c r="J273" s="13">
        <f t="shared" si="40"/>
        <v>0.18</v>
      </c>
      <c r="K273" s="13"/>
      <c r="L273" s="13"/>
      <c r="M273" s="13"/>
      <c r="N273" s="13"/>
      <c r="O273" s="13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2:27" ht="15.75" customHeight="1">
      <c r="B274" s="2"/>
      <c r="C274" s="13"/>
      <c r="D274" s="13"/>
      <c r="E274" s="13">
        <v>41</v>
      </c>
      <c r="F274" s="13">
        <v>0.6</v>
      </c>
      <c r="G274" s="13">
        <f t="shared" si="38"/>
        <v>7.4999999999999997E-2</v>
      </c>
      <c r="H274" s="13">
        <f t="shared" si="39"/>
        <v>4.4999999999999998E-2</v>
      </c>
      <c r="I274" s="13">
        <v>3</v>
      </c>
      <c r="J274" s="13">
        <f t="shared" si="40"/>
        <v>0.13500000000000001</v>
      </c>
      <c r="K274" s="13"/>
      <c r="L274" s="13"/>
      <c r="M274" s="13"/>
      <c r="N274" s="13"/>
      <c r="O274" s="13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2:27" ht="15.75" customHeight="1">
      <c r="B275" s="2"/>
      <c r="C275" s="13"/>
      <c r="D275" s="13"/>
      <c r="E275" s="13">
        <v>32</v>
      </c>
      <c r="F275" s="13">
        <v>0.75</v>
      </c>
      <c r="G275" s="13">
        <f t="shared" si="38"/>
        <v>7.4999999999999997E-2</v>
      </c>
      <c r="H275" s="13">
        <f t="shared" si="39"/>
        <v>5.6249999999999994E-2</v>
      </c>
      <c r="I275" s="13">
        <v>3</v>
      </c>
      <c r="J275" s="13">
        <f t="shared" si="40"/>
        <v>0.16874999999999998</v>
      </c>
      <c r="K275" s="13"/>
      <c r="L275" s="13"/>
      <c r="M275" s="13"/>
      <c r="N275" s="13"/>
      <c r="O275" s="13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2:27" ht="15.75" customHeight="1">
      <c r="B276" s="2"/>
      <c r="C276" s="13"/>
      <c r="D276" s="13"/>
      <c r="E276" s="13">
        <v>34</v>
      </c>
      <c r="F276" s="13">
        <v>0.6</v>
      </c>
      <c r="G276" s="13">
        <f t="shared" si="38"/>
        <v>7.4999999999999997E-2</v>
      </c>
      <c r="H276" s="13">
        <f t="shared" si="39"/>
        <v>4.4999999999999998E-2</v>
      </c>
      <c r="I276" s="13">
        <v>3</v>
      </c>
      <c r="J276" s="13">
        <f t="shared" si="40"/>
        <v>0.13500000000000001</v>
      </c>
      <c r="K276" s="13"/>
      <c r="L276" s="13"/>
      <c r="M276" s="13"/>
      <c r="N276" s="13"/>
      <c r="O276" s="13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2:27" ht="15.75" customHeight="1">
      <c r="B277" s="2"/>
      <c r="C277" s="13"/>
      <c r="D277" s="13"/>
      <c r="E277" s="13">
        <v>35</v>
      </c>
      <c r="F277" s="13">
        <v>0.75</v>
      </c>
      <c r="G277" s="13">
        <f t="shared" si="38"/>
        <v>7.4999999999999997E-2</v>
      </c>
      <c r="H277" s="13">
        <f t="shared" si="39"/>
        <v>5.6249999999999994E-2</v>
      </c>
      <c r="I277" s="13">
        <v>3</v>
      </c>
      <c r="J277" s="13">
        <f t="shared" si="40"/>
        <v>0.16874999999999998</v>
      </c>
      <c r="K277" s="13"/>
      <c r="L277" s="13"/>
      <c r="M277" s="13"/>
      <c r="N277" s="13"/>
      <c r="O277" s="13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2:27" ht="15.75" customHeight="1">
      <c r="B278" s="2"/>
      <c r="C278" s="13"/>
      <c r="D278" s="13"/>
      <c r="E278" s="13">
        <v>37</v>
      </c>
      <c r="F278" s="13">
        <v>0.75</v>
      </c>
      <c r="G278" s="13">
        <f t="shared" si="38"/>
        <v>7.4999999999999997E-2</v>
      </c>
      <c r="H278" s="13">
        <f t="shared" si="39"/>
        <v>5.6249999999999994E-2</v>
      </c>
      <c r="I278" s="13">
        <v>3</v>
      </c>
      <c r="J278" s="13">
        <f t="shared" si="40"/>
        <v>0.16874999999999998</v>
      </c>
      <c r="K278" s="13"/>
      <c r="L278" s="13"/>
      <c r="M278" s="13"/>
      <c r="N278" s="13"/>
      <c r="O278" s="13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2:27" ht="15.75" customHeight="1">
      <c r="B279" s="2"/>
      <c r="C279" s="13"/>
      <c r="D279" s="13"/>
      <c r="E279" s="13">
        <v>38</v>
      </c>
      <c r="F279" s="13">
        <v>0.6</v>
      </c>
      <c r="G279" s="13">
        <f t="shared" si="38"/>
        <v>7.4999999999999997E-2</v>
      </c>
      <c r="H279" s="13">
        <f t="shared" si="39"/>
        <v>4.4999999999999998E-2</v>
      </c>
      <c r="I279" s="13">
        <v>3</v>
      </c>
      <c r="J279" s="13">
        <f t="shared" si="40"/>
        <v>0.13500000000000001</v>
      </c>
      <c r="K279" s="13"/>
      <c r="L279" s="13"/>
      <c r="M279" s="13"/>
      <c r="N279" s="13"/>
      <c r="O279" s="13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2:27" ht="15.75" customHeight="1">
      <c r="B280" s="2"/>
      <c r="C280" s="13"/>
      <c r="D280" s="13"/>
      <c r="E280" s="13">
        <v>40</v>
      </c>
      <c r="F280" s="13">
        <v>0.75</v>
      </c>
      <c r="G280" s="13">
        <f t="shared" si="38"/>
        <v>7.4999999999999997E-2</v>
      </c>
      <c r="H280" s="13">
        <f t="shared" si="39"/>
        <v>5.6249999999999994E-2</v>
      </c>
      <c r="I280" s="13">
        <v>3</v>
      </c>
      <c r="J280" s="13">
        <f t="shared" si="40"/>
        <v>0.16874999999999998</v>
      </c>
      <c r="K280" s="13"/>
      <c r="L280" s="13"/>
      <c r="M280" s="13"/>
      <c r="N280" s="13"/>
      <c r="O280" s="13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2:27" ht="15.75" customHeight="1">
      <c r="B281" s="2"/>
      <c r="C281" s="13"/>
      <c r="D281" s="13"/>
      <c r="E281" s="13">
        <v>42</v>
      </c>
      <c r="F281" s="13">
        <v>0.75</v>
      </c>
      <c r="G281" s="13">
        <f t="shared" si="38"/>
        <v>7.4999999999999997E-2</v>
      </c>
      <c r="H281" s="13">
        <f t="shared" si="39"/>
        <v>5.6249999999999994E-2</v>
      </c>
      <c r="I281" s="13">
        <v>3</v>
      </c>
      <c r="J281" s="13">
        <f t="shared" si="40"/>
        <v>0.16874999999999998</v>
      </c>
      <c r="K281" s="13"/>
      <c r="L281" s="13"/>
      <c r="M281" s="13"/>
      <c r="N281" s="13"/>
      <c r="O281" s="13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2:27" ht="15.75" customHeight="1">
      <c r="B282" s="2"/>
      <c r="C282" s="13"/>
      <c r="D282" s="13"/>
      <c r="E282" s="13">
        <v>43</v>
      </c>
      <c r="F282" s="13">
        <v>0.6</v>
      </c>
      <c r="G282" s="13">
        <f t="shared" si="38"/>
        <v>7.4999999999999997E-2</v>
      </c>
      <c r="H282" s="13">
        <f t="shared" si="39"/>
        <v>4.4999999999999998E-2</v>
      </c>
      <c r="I282" s="13">
        <v>3</v>
      </c>
      <c r="J282" s="13">
        <f t="shared" si="40"/>
        <v>0.13500000000000001</v>
      </c>
      <c r="K282" s="13"/>
      <c r="L282" s="13"/>
      <c r="M282" s="13"/>
      <c r="N282" s="13"/>
      <c r="O282" s="13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2:27" ht="15.75" customHeight="1">
      <c r="B283" s="2"/>
      <c r="C283" s="13"/>
      <c r="D283" s="13"/>
      <c r="E283" s="13" t="s">
        <v>15</v>
      </c>
      <c r="F283" s="13"/>
      <c r="G283" s="13"/>
      <c r="H283" s="13">
        <f t="shared" ref="H283:H290" si="41">A2</f>
        <v>0.1</v>
      </c>
      <c r="I283" s="13">
        <v>10</v>
      </c>
      <c r="J283" s="13">
        <f t="shared" si="40"/>
        <v>1</v>
      </c>
      <c r="K283" s="13"/>
      <c r="L283" s="13"/>
      <c r="M283" s="13"/>
      <c r="N283" s="13"/>
      <c r="O283" s="13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2:27" ht="15.75" customHeight="1">
      <c r="B284" s="2"/>
      <c r="C284" s="13"/>
      <c r="D284" s="13"/>
      <c r="E284" s="13" t="s">
        <v>15</v>
      </c>
      <c r="F284" s="13"/>
      <c r="G284" s="13"/>
      <c r="H284" s="13">
        <f t="shared" si="41"/>
        <v>0.1</v>
      </c>
      <c r="I284" s="13">
        <v>10</v>
      </c>
      <c r="J284" s="13">
        <f t="shared" si="40"/>
        <v>1</v>
      </c>
      <c r="K284" s="13"/>
      <c r="L284" s="13"/>
      <c r="M284" s="13"/>
      <c r="N284" s="13"/>
      <c r="O284" s="13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2:27" ht="15.75" customHeight="1">
      <c r="B285" s="2"/>
      <c r="C285" s="13"/>
      <c r="D285" s="13"/>
      <c r="E285" s="13" t="s">
        <v>15</v>
      </c>
      <c r="F285" s="13"/>
      <c r="G285" s="13"/>
      <c r="H285" s="13">
        <f t="shared" si="41"/>
        <v>0.1</v>
      </c>
      <c r="I285" s="13">
        <v>10</v>
      </c>
      <c r="J285" s="13">
        <f t="shared" si="40"/>
        <v>1</v>
      </c>
      <c r="K285" s="13"/>
      <c r="L285" s="13"/>
      <c r="M285" s="13"/>
      <c r="N285" s="13"/>
      <c r="O285" s="13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2:27" ht="15.75" customHeight="1">
      <c r="B286" s="2"/>
      <c r="C286" s="13"/>
      <c r="D286" s="13"/>
      <c r="E286" s="13" t="s">
        <v>15</v>
      </c>
      <c r="F286" s="13"/>
      <c r="G286" s="13"/>
      <c r="H286" s="13">
        <f t="shared" si="41"/>
        <v>0.1</v>
      </c>
      <c r="I286" s="13">
        <v>10</v>
      </c>
      <c r="J286" s="13">
        <f t="shared" si="40"/>
        <v>1</v>
      </c>
      <c r="K286" s="13"/>
      <c r="L286" s="13"/>
      <c r="M286" s="13"/>
      <c r="N286" s="13"/>
      <c r="O286" s="13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2:27" ht="15.75" customHeight="1">
      <c r="B287" s="2"/>
      <c r="C287" s="13"/>
      <c r="D287" s="13"/>
      <c r="E287" s="13" t="s">
        <v>15</v>
      </c>
      <c r="F287" s="13"/>
      <c r="G287" s="13"/>
      <c r="H287" s="13">
        <f t="shared" si="41"/>
        <v>0.1</v>
      </c>
      <c r="I287" s="13">
        <v>10</v>
      </c>
      <c r="J287" s="13">
        <f t="shared" si="40"/>
        <v>1</v>
      </c>
      <c r="K287" s="13"/>
      <c r="L287" s="13"/>
      <c r="M287" s="13"/>
      <c r="N287" s="13"/>
      <c r="O287" s="13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2:27" ht="15.75" customHeight="1">
      <c r="B288" s="2"/>
      <c r="C288" s="13"/>
      <c r="D288" s="13"/>
      <c r="E288" s="13" t="s">
        <v>15</v>
      </c>
      <c r="F288" s="13"/>
      <c r="G288" s="13"/>
      <c r="H288" s="13">
        <f t="shared" si="41"/>
        <v>0.1</v>
      </c>
      <c r="I288" s="13">
        <v>10</v>
      </c>
      <c r="J288" s="13">
        <f t="shared" si="40"/>
        <v>1</v>
      </c>
      <c r="K288" s="13"/>
      <c r="L288" s="13"/>
      <c r="M288" s="13"/>
      <c r="N288" s="13"/>
      <c r="O288" s="13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2:27" ht="15.75" customHeight="1">
      <c r="B289" s="2"/>
      <c r="C289" s="13"/>
      <c r="D289" s="13"/>
      <c r="E289" s="13" t="s">
        <v>15</v>
      </c>
      <c r="F289" s="13"/>
      <c r="G289" s="13"/>
      <c r="H289" s="13">
        <f t="shared" si="41"/>
        <v>0.1</v>
      </c>
      <c r="I289" s="13">
        <v>10</v>
      </c>
      <c r="J289" s="13">
        <f t="shared" si="40"/>
        <v>1</v>
      </c>
      <c r="K289" s="13"/>
      <c r="L289" s="13"/>
      <c r="M289" s="13"/>
      <c r="N289" s="13"/>
      <c r="O289" s="13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2:27" ht="15.75" customHeight="1">
      <c r="B290" s="2"/>
      <c r="C290" s="13"/>
      <c r="D290" s="13"/>
      <c r="E290" s="13" t="s">
        <v>15</v>
      </c>
      <c r="F290" s="13"/>
      <c r="G290" s="13"/>
      <c r="H290" s="13">
        <f t="shared" si="41"/>
        <v>0.1</v>
      </c>
      <c r="I290" s="13">
        <v>10</v>
      </c>
      <c r="J290" s="13">
        <f t="shared" si="40"/>
        <v>1</v>
      </c>
      <c r="K290" s="13"/>
      <c r="L290" s="13"/>
      <c r="M290" s="13"/>
      <c r="N290" s="13"/>
      <c r="O290" s="13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2:27" ht="15.75" customHeight="1">
      <c r="B291" s="2"/>
      <c r="C291" s="5"/>
      <c r="D291" s="5"/>
      <c r="E291" s="5" t="s">
        <v>14</v>
      </c>
      <c r="F291" s="5"/>
      <c r="G291" s="5"/>
      <c r="H291" s="5">
        <f>SUM(H270:H290)</f>
        <v>1.5012500000000004</v>
      </c>
      <c r="I291" s="5"/>
      <c r="J291" s="5">
        <f>SUM(J270:J290)</f>
        <v>10.10375</v>
      </c>
      <c r="K291" s="5">
        <f>J291/H291</f>
        <v>6.7302248126561182</v>
      </c>
      <c r="L291" s="5">
        <v>0.5</v>
      </c>
      <c r="M291" s="5">
        <f>L291*J291</f>
        <v>5.0518749999999999</v>
      </c>
      <c r="N291" s="5">
        <f>H291*D270</f>
        <v>300.25000000000006</v>
      </c>
      <c r="O291" s="5">
        <f>J291*D270</f>
        <v>2020.75</v>
      </c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2:27" ht="15.75" customHeight="1" thickBo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5" t="s">
        <v>16</v>
      </c>
      <c r="M292" s="5">
        <f>SUM(M176:M291)</f>
        <v>32.129925</v>
      </c>
      <c r="N292" s="5">
        <f>SUM(N176:N291)</f>
        <v>1921.6000000000004</v>
      </c>
      <c r="O292" s="5">
        <f>SUM(O176:O291)</f>
        <v>12932.8</v>
      </c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2:27" ht="15.75" customHeight="1">
      <c r="B293" s="2"/>
      <c r="C293" s="6">
        <f>SUM(D155:D292)</f>
        <v>1280</v>
      </c>
      <c r="D293" s="8" t="s">
        <v>17</v>
      </c>
      <c r="E293" s="8"/>
      <c r="F293" s="8"/>
      <c r="G293" s="8"/>
      <c r="H293" s="8"/>
      <c r="I293" s="9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2:27" ht="15.75" customHeight="1">
      <c r="B294" s="2"/>
      <c r="C294" s="6">
        <f>C293*8760</f>
        <v>11212800</v>
      </c>
      <c r="D294" s="8" t="s">
        <v>18</v>
      </c>
      <c r="E294" s="8"/>
      <c r="F294" s="8"/>
      <c r="G294" s="8"/>
      <c r="H294" s="8"/>
      <c r="I294" s="9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2:27" ht="15.75" customHeight="1">
      <c r="B295" s="2"/>
      <c r="C295" s="6">
        <f>N292</f>
        <v>1921.6000000000004</v>
      </c>
      <c r="D295" s="8" t="s">
        <v>19</v>
      </c>
      <c r="E295" s="8"/>
      <c r="F295" s="8"/>
      <c r="G295" s="8"/>
      <c r="H295" s="8"/>
      <c r="I295" s="9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2:27" ht="15.75" customHeight="1">
      <c r="B296" s="2"/>
      <c r="C296" s="6">
        <f>C295/C293</f>
        <v>1.5012500000000002</v>
      </c>
      <c r="D296" s="8" t="s">
        <v>20</v>
      </c>
      <c r="E296" s="8"/>
      <c r="F296" s="8"/>
      <c r="G296" s="8"/>
      <c r="H296" s="8"/>
      <c r="I296" s="9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2:27" ht="15.75" customHeight="1">
      <c r="B297" s="2"/>
      <c r="C297" s="6">
        <f>O292/C293</f>
        <v>10.10375</v>
      </c>
      <c r="D297" s="8" t="s">
        <v>21</v>
      </c>
      <c r="E297" s="8"/>
      <c r="F297" s="8"/>
      <c r="G297" s="8"/>
      <c r="H297" s="8"/>
      <c r="I297" s="9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2:27" ht="15.75" customHeight="1">
      <c r="B298" s="2"/>
      <c r="C298" s="6">
        <f>C297/C296</f>
        <v>6.730224812656119</v>
      </c>
      <c r="D298" s="8" t="s">
        <v>22</v>
      </c>
      <c r="E298" s="8"/>
      <c r="F298" s="8"/>
      <c r="G298" s="8"/>
      <c r="H298" s="8"/>
      <c r="I298" s="9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2:27" ht="15.75" customHeight="1">
      <c r="B299" s="2"/>
      <c r="C299" s="6">
        <f>(C294-O292)/C294</f>
        <v>0.99884660388127844</v>
      </c>
      <c r="D299" s="8" t="s">
        <v>23</v>
      </c>
      <c r="E299" s="8"/>
      <c r="F299" s="8"/>
      <c r="G299" s="8"/>
      <c r="H299" s="8"/>
      <c r="I299" s="9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2:27" ht="15.75" customHeight="1">
      <c r="B300" s="2"/>
      <c r="C300" s="6">
        <f>1-C299</f>
        <v>1.1533961187215613E-3</v>
      </c>
      <c r="D300" s="8" t="s">
        <v>24</v>
      </c>
      <c r="E300" s="8"/>
      <c r="F300" s="8"/>
      <c r="G300" s="8"/>
      <c r="H300" s="8"/>
      <c r="I300" s="9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2:27" ht="15.75" customHeight="1">
      <c r="B301" s="2"/>
      <c r="C301" s="6">
        <f>M292*1000</f>
        <v>32129.924999999999</v>
      </c>
      <c r="D301" s="8" t="s">
        <v>26</v>
      </c>
      <c r="E301" s="8"/>
      <c r="F301" s="8"/>
      <c r="G301" s="8"/>
      <c r="H301" s="8"/>
      <c r="I301" s="9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2:27" ht="15.75" customHeight="1">
      <c r="B302" s="2"/>
      <c r="C302" s="6">
        <f>C301/C293</f>
        <v>25.101503906249999</v>
      </c>
      <c r="D302" s="11" t="s">
        <v>27</v>
      </c>
      <c r="E302" s="11"/>
      <c r="F302" s="11"/>
      <c r="G302" s="11"/>
      <c r="H302" s="11"/>
      <c r="I302" s="1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2:27" ht="15.75" customHeigh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2:27" ht="15.75" customHeight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2:27" ht="46.5">
      <c r="B305" s="1"/>
      <c r="C305" s="2"/>
      <c r="D305" s="2"/>
      <c r="E305" s="2"/>
      <c r="F305" s="2"/>
      <c r="G305" s="2"/>
      <c r="H305" s="2"/>
      <c r="I305" s="1" t="s">
        <v>29</v>
      </c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2:27" ht="15.75" customHeight="1">
      <c r="B306" s="2"/>
      <c r="C306" s="3" t="s">
        <v>1</v>
      </c>
      <c r="D306" s="3" t="s">
        <v>2</v>
      </c>
      <c r="E306" s="3" t="s">
        <v>3</v>
      </c>
      <c r="F306" s="3" t="s">
        <v>4</v>
      </c>
      <c r="G306" s="3" t="s">
        <v>5</v>
      </c>
      <c r="H306" s="3" t="s">
        <v>6</v>
      </c>
      <c r="I306" s="3" t="s">
        <v>7</v>
      </c>
      <c r="J306" s="3" t="s">
        <v>8</v>
      </c>
      <c r="K306" s="3" t="s">
        <v>9</v>
      </c>
      <c r="L306" s="3" t="s">
        <v>10</v>
      </c>
      <c r="M306" s="3" t="s">
        <v>11</v>
      </c>
      <c r="N306" s="3" t="s">
        <v>12</v>
      </c>
      <c r="O306" s="3" t="s">
        <v>13</v>
      </c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2:27" ht="15.75" customHeight="1">
      <c r="B307" s="2"/>
      <c r="C307" s="4">
        <v>18</v>
      </c>
      <c r="D307" s="4">
        <v>220</v>
      </c>
      <c r="E307" s="4">
        <v>31</v>
      </c>
      <c r="F307" s="4">
        <v>0.8</v>
      </c>
      <c r="G307" s="4">
        <f t="shared" ref="G307:G312" si="42">B2</f>
        <v>7.4999999999999997E-2</v>
      </c>
      <c r="H307" s="4">
        <f t="shared" ref="H307:H319" si="43">F307*G307</f>
        <v>0.06</v>
      </c>
      <c r="I307" s="4">
        <v>3</v>
      </c>
      <c r="J307" s="4">
        <f t="shared" ref="J307:J327" si="44">H307*I307</f>
        <v>0.18</v>
      </c>
      <c r="K307" s="4"/>
      <c r="L307" s="4"/>
      <c r="M307" s="4"/>
      <c r="N307" s="4"/>
      <c r="O307" s="4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2:27" ht="15.75" customHeight="1">
      <c r="B308" s="2"/>
      <c r="C308" s="4"/>
      <c r="D308" s="4"/>
      <c r="E308" s="4">
        <v>33</v>
      </c>
      <c r="F308" s="4">
        <v>0.8</v>
      </c>
      <c r="G308" s="4">
        <f t="shared" si="42"/>
        <v>7.4999999999999997E-2</v>
      </c>
      <c r="H308" s="4">
        <f t="shared" si="43"/>
        <v>0.06</v>
      </c>
      <c r="I308" s="4">
        <v>3</v>
      </c>
      <c r="J308" s="4">
        <f t="shared" si="44"/>
        <v>0.18</v>
      </c>
      <c r="K308" s="4"/>
      <c r="L308" s="4"/>
      <c r="M308" s="4"/>
      <c r="N308" s="4"/>
      <c r="O308" s="4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2:27" ht="15.75" customHeight="1">
      <c r="B309" s="2"/>
      <c r="C309" s="4"/>
      <c r="D309" s="4"/>
      <c r="E309" s="4">
        <v>36</v>
      </c>
      <c r="F309" s="4">
        <v>0.8</v>
      </c>
      <c r="G309" s="4">
        <f t="shared" si="42"/>
        <v>7.4999999999999997E-2</v>
      </c>
      <c r="H309" s="4">
        <f t="shared" si="43"/>
        <v>0.06</v>
      </c>
      <c r="I309" s="4">
        <v>3</v>
      </c>
      <c r="J309" s="4">
        <f t="shared" si="44"/>
        <v>0.18</v>
      </c>
      <c r="K309" s="4"/>
      <c r="L309" s="4"/>
      <c r="M309" s="4"/>
      <c r="N309" s="4"/>
      <c r="O309" s="4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2:27" ht="15.75" customHeight="1">
      <c r="B310" s="2"/>
      <c r="C310" s="4"/>
      <c r="D310" s="4"/>
      <c r="E310" s="4">
        <v>39</v>
      </c>
      <c r="F310" s="4">
        <v>0.8</v>
      </c>
      <c r="G310" s="4">
        <f t="shared" si="42"/>
        <v>7.4999999999999997E-2</v>
      </c>
      <c r="H310" s="4">
        <f t="shared" si="43"/>
        <v>0.06</v>
      </c>
      <c r="I310" s="4">
        <v>3</v>
      </c>
      <c r="J310" s="4">
        <f t="shared" si="44"/>
        <v>0.18</v>
      </c>
      <c r="K310" s="4"/>
      <c r="L310" s="4"/>
      <c r="M310" s="4"/>
      <c r="N310" s="4"/>
      <c r="O310" s="4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2:27" ht="15.75" customHeight="1">
      <c r="B311" s="2"/>
      <c r="C311" s="4"/>
      <c r="D311" s="4"/>
      <c r="E311" s="4">
        <v>41</v>
      </c>
      <c r="F311" s="4">
        <v>0.6</v>
      </c>
      <c r="G311" s="4">
        <f t="shared" si="42"/>
        <v>7.4999999999999997E-2</v>
      </c>
      <c r="H311" s="4">
        <f t="shared" si="43"/>
        <v>4.4999999999999998E-2</v>
      </c>
      <c r="I311" s="4">
        <v>3</v>
      </c>
      <c r="J311" s="4">
        <f t="shared" si="44"/>
        <v>0.13500000000000001</v>
      </c>
      <c r="K311" s="4"/>
      <c r="L311" s="4"/>
      <c r="M311" s="4"/>
      <c r="N311" s="4"/>
      <c r="O311" s="4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2:27" ht="15.75" customHeight="1">
      <c r="B312" s="2"/>
      <c r="C312" s="4"/>
      <c r="D312" s="4"/>
      <c r="E312" s="4">
        <v>32</v>
      </c>
      <c r="F312" s="4">
        <v>0.75</v>
      </c>
      <c r="G312" s="4">
        <f t="shared" si="42"/>
        <v>7.4999999999999997E-2</v>
      </c>
      <c r="H312" s="4">
        <f t="shared" si="43"/>
        <v>5.6249999999999994E-2</v>
      </c>
      <c r="I312" s="4">
        <v>3</v>
      </c>
      <c r="J312" s="4">
        <f t="shared" si="44"/>
        <v>0.16874999999999998</v>
      </c>
      <c r="K312" s="4"/>
      <c r="L312" s="4"/>
      <c r="M312" s="4"/>
      <c r="N312" s="4"/>
      <c r="O312" s="4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2:27" ht="15.75" customHeight="1">
      <c r="B313" s="2"/>
      <c r="C313" s="4"/>
      <c r="D313" s="4"/>
      <c r="E313" s="4">
        <v>34</v>
      </c>
      <c r="F313" s="4">
        <v>0.6</v>
      </c>
      <c r="G313" s="4">
        <v>0</v>
      </c>
      <c r="H313" s="4">
        <f t="shared" si="43"/>
        <v>0</v>
      </c>
      <c r="I313" s="4">
        <v>0.5</v>
      </c>
      <c r="J313" s="4">
        <f t="shared" si="44"/>
        <v>0</v>
      </c>
      <c r="K313" s="4"/>
      <c r="L313" s="4"/>
      <c r="M313" s="4"/>
      <c r="N313" s="4"/>
      <c r="O313" s="4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2:27" ht="15.75" customHeight="1">
      <c r="B314" s="2"/>
      <c r="C314" s="4"/>
      <c r="D314" s="4"/>
      <c r="E314" s="4">
        <v>35</v>
      </c>
      <c r="F314" s="4">
        <v>0.75</v>
      </c>
      <c r="G314" s="4">
        <v>0</v>
      </c>
      <c r="H314" s="4">
        <f t="shared" si="43"/>
        <v>0</v>
      </c>
      <c r="I314" s="4">
        <v>0.5</v>
      </c>
      <c r="J314" s="4">
        <f t="shared" si="44"/>
        <v>0</v>
      </c>
      <c r="K314" s="4"/>
      <c r="L314" s="4"/>
      <c r="M314" s="4"/>
      <c r="N314" s="4"/>
      <c r="O314" s="4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2:27" ht="15.75" customHeight="1">
      <c r="B315" s="2"/>
      <c r="C315" s="4"/>
      <c r="D315" s="4"/>
      <c r="E315" s="4">
        <v>37</v>
      </c>
      <c r="F315" s="4">
        <v>0.75</v>
      </c>
      <c r="G315" s="4">
        <v>0</v>
      </c>
      <c r="H315" s="4">
        <f t="shared" si="43"/>
        <v>0</v>
      </c>
      <c r="I315" s="4">
        <v>0.5</v>
      </c>
      <c r="J315" s="4">
        <f t="shared" si="44"/>
        <v>0</v>
      </c>
      <c r="K315" s="4"/>
      <c r="L315" s="4"/>
      <c r="M315" s="4"/>
      <c r="N315" s="4"/>
      <c r="O315" s="4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2:27" ht="15.75" customHeight="1">
      <c r="B316" s="2"/>
      <c r="C316" s="4"/>
      <c r="D316" s="4"/>
      <c r="E316" s="4">
        <v>38</v>
      </c>
      <c r="F316" s="4">
        <v>0.6</v>
      </c>
      <c r="G316" s="4">
        <v>0</v>
      </c>
      <c r="H316" s="4">
        <f t="shared" si="43"/>
        <v>0</v>
      </c>
      <c r="I316" s="4">
        <v>0.5</v>
      </c>
      <c r="J316" s="4">
        <f t="shared" si="44"/>
        <v>0</v>
      </c>
      <c r="K316" s="4"/>
      <c r="L316" s="4"/>
      <c r="M316" s="4"/>
      <c r="N316" s="4"/>
      <c r="O316" s="4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2:27" ht="15.75" customHeight="1">
      <c r="B317" s="2"/>
      <c r="C317" s="4"/>
      <c r="D317" s="4"/>
      <c r="E317" s="4">
        <v>40</v>
      </c>
      <c r="F317" s="4">
        <v>0.75</v>
      </c>
      <c r="G317" s="4">
        <v>0</v>
      </c>
      <c r="H317" s="4">
        <f t="shared" si="43"/>
        <v>0</v>
      </c>
      <c r="I317" s="4">
        <v>0.5</v>
      </c>
      <c r="J317" s="4">
        <f t="shared" si="44"/>
        <v>0</v>
      </c>
      <c r="K317" s="4"/>
      <c r="L317" s="4"/>
      <c r="M317" s="4"/>
      <c r="N317" s="4"/>
      <c r="O317" s="4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2:27" ht="15.75" customHeight="1">
      <c r="B318" s="2"/>
      <c r="C318" s="4"/>
      <c r="D318" s="4"/>
      <c r="E318" s="4">
        <v>42</v>
      </c>
      <c r="F318" s="4">
        <v>0.75</v>
      </c>
      <c r="G318" s="4">
        <v>0</v>
      </c>
      <c r="H318" s="4">
        <f t="shared" si="43"/>
        <v>0</v>
      </c>
      <c r="I318" s="4">
        <v>0.5</v>
      </c>
      <c r="J318" s="4">
        <f t="shared" si="44"/>
        <v>0</v>
      </c>
      <c r="K318" s="4"/>
      <c r="L318" s="4"/>
      <c r="M318" s="4"/>
      <c r="N318" s="4"/>
      <c r="O318" s="4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2:27" ht="15.75" customHeight="1">
      <c r="B319" s="2"/>
      <c r="C319" s="4"/>
      <c r="D319" s="4"/>
      <c r="E319" s="4">
        <v>43</v>
      </c>
      <c r="F319" s="4">
        <v>0.6</v>
      </c>
      <c r="G319" s="4">
        <v>0</v>
      </c>
      <c r="H319" s="4">
        <f t="shared" si="43"/>
        <v>0</v>
      </c>
      <c r="I319" s="4">
        <v>0.5</v>
      </c>
      <c r="J319" s="4">
        <f t="shared" si="44"/>
        <v>0</v>
      </c>
      <c r="K319" s="4"/>
      <c r="L319" s="4"/>
      <c r="M319" s="4"/>
      <c r="N319" s="4"/>
      <c r="O319" s="4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2:27" ht="15.75" customHeight="1">
      <c r="B320" s="2"/>
      <c r="C320" s="4"/>
      <c r="D320" s="4"/>
      <c r="E320" s="4" t="s">
        <v>15</v>
      </c>
      <c r="F320" s="4"/>
      <c r="G320" s="4"/>
      <c r="H320" s="4">
        <f>A2</f>
        <v>0.1</v>
      </c>
      <c r="I320" s="4">
        <v>10</v>
      </c>
      <c r="J320" s="4">
        <f t="shared" si="44"/>
        <v>1</v>
      </c>
      <c r="K320" s="4"/>
      <c r="L320" s="4"/>
      <c r="M320" s="4"/>
      <c r="N320" s="4"/>
      <c r="O320" s="4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2:27" ht="15.75" customHeight="1">
      <c r="B321" s="2"/>
      <c r="C321" s="4"/>
      <c r="D321" s="4"/>
      <c r="E321" s="4" t="s">
        <v>15</v>
      </c>
      <c r="F321" s="4"/>
      <c r="G321" s="4"/>
      <c r="H321" s="4">
        <v>0</v>
      </c>
      <c r="I321" s="4">
        <v>0</v>
      </c>
      <c r="J321" s="4">
        <f t="shared" si="44"/>
        <v>0</v>
      </c>
      <c r="K321" s="4"/>
      <c r="L321" s="4"/>
      <c r="M321" s="4"/>
      <c r="N321" s="4"/>
      <c r="O321" s="4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2:27" ht="15.75" customHeight="1">
      <c r="B322" s="2"/>
      <c r="C322" s="4"/>
      <c r="D322" s="4"/>
      <c r="E322" s="4" t="s">
        <v>15</v>
      </c>
      <c r="F322" s="4"/>
      <c r="G322" s="4"/>
      <c r="H322" s="4">
        <v>0</v>
      </c>
      <c r="I322" s="4">
        <v>0</v>
      </c>
      <c r="J322" s="4">
        <f t="shared" si="44"/>
        <v>0</v>
      </c>
      <c r="K322" s="4"/>
      <c r="L322" s="4"/>
      <c r="M322" s="4"/>
      <c r="N322" s="4"/>
      <c r="O322" s="4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2:27" ht="15.75" customHeight="1">
      <c r="B323" s="2"/>
      <c r="C323" s="4"/>
      <c r="D323" s="4"/>
      <c r="E323" s="4" t="s">
        <v>15</v>
      </c>
      <c r="F323" s="4"/>
      <c r="G323" s="4"/>
      <c r="H323" s="4">
        <v>0</v>
      </c>
      <c r="I323" s="4">
        <v>0</v>
      </c>
      <c r="J323" s="4">
        <f t="shared" si="44"/>
        <v>0</v>
      </c>
      <c r="K323" s="4"/>
      <c r="L323" s="4"/>
      <c r="M323" s="4"/>
      <c r="N323" s="4"/>
      <c r="O323" s="4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2:27" ht="15.75" customHeight="1">
      <c r="B324" s="2"/>
      <c r="C324" s="4"/>
      <c r="D324" s="4"/>
      <c r="E324" s="4" t="s">
        <v>15</v>
      </c>
      <c r="F324" s="4"/>
      <c r="G324" s="4"/>
      <c r="H324" s="4">
        <v>0</v>
      </c>
      <c r="I324" s="4">
        <v>0</v>
      </c>
      <c r="J324" s="4">
        <f t="shared" si="44"/>
        <v>0</v>
      </c>
      <c r="K324" s="4"/>
      <c r="L324" s="4"/>
      <c r="M324" s="4"/>
      <c r="N324" s="4"/>
      <c r="O324" s="4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2:27" ht="15.75" customHeight="1">
      <c r="B325" s="2"/>
      <c r="C325" s="4"/>
      <c r="D325" s="4"/>
      <c r="E325" s="4" t="s">
        <v>15</v>
      </c>
      <c r="F325" s="4"/>
      <c r="G325" s="4"/>
      <c r="H325" s="4">
        <v>0</v>
      </c>
      <c r="I325" s="4">
        <v>0</v>
      </c>
      <c r="J325" s="4">
        <f t="shared" si="44"/>
        <v>0</v>
      </c>
      <c r="K325" s="4"/>
      <c r="L325" s="4"/>
      <c r="M325" s="4"/>
      <c r="N325" s="4"/>
      <c r="O325" s="4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2:27" ht="15.75" customHeight="1">
      <c r="B326" s="2"/>
      <c r="C326" s="4"/>
      <c r="D326" s="4"/>
      <c r="E326" s="4" t="s">
        <v>15</v>
      </c>
      <c r="F326" s="4"/>
      <c r="G326" s="4"/>
      <c r="H326" s="4">
        <v>0</v>
      </c>
      <c r="I326" s="4">
        <v>0</v>
      </c>
      <c r="J326" s="4">
        <f t="shared" si="44"/>
        <v>0</v>
      </c>
      <c r="K326" s="4"/>
      <c r="L326" s="4"/>
      <c r="M326" s="4"/>
      <c r="N326" s="4"/>
      <c r="O326" s="4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2:27" ht="15.75" customHeight="1">
      <c r="B327" s="2"/>
      <c r="C327" s="4"/>
      <c r="D327" s="4"/>
      <c r="E327" s="4" t="s">
        <v>15</v>
      </c>
      <c r="F327" s="4"/>
      <c r="G327" s="4"/>
      <c r="H327" s="4">
        <v>0</v>
      </c>
      <c r="I327" s="4">
        <v>0</v>
      </c>
      <c r="J327" s="4">
        <f t="shared" si="44"/>
        <v>0</v>
      </c>
      <c r="K327" s="4"/>
      <c r="L327" s="4"/>
      <c r="M327" s="4"/>
      <c r="N327" s="4"/>
      <c r="O327" s="4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2:27" ht="15.75" customHeight="1">
      <c r="B328" s="2"/>
      <c r="C328" s="5"/>
      <c r="D328" s="5"/>
      <c r="E328" s="5" t="s">
        <v>14</v>
      </c>
      <c r="F328" s="5"/>
      <c r="G328" s="5"/>
      <c r="H328" s="5">
        <f>SUM(H307:H327)</f>
        <v>0.44124999999999992</v>
      </c>
      <c r="I328" s="5"/>
      <c r="J328" s="5">
        <f>SUM(J307:J327)</f>
        <v>2.0237499999999997</v>
      </c>
      <c r="K328" s="5">
        <f>J328/H328</f>
        <v>4.5864022662889523</v>
      </c>
      <c r="L328" s="5">
        <v>0.54500000000000004</v>
      </c>
      <c r="M328" s="5">
        <f>L328*J328</f>
        <v>1.1029437499999999</v>
      </c>
      <c r="N328" s="5">
        <f>H328*D307</f>
        <v>97.074999999999989</v>
      </c>
      <c r="O328" s="5">
        <f>J328*D307</f>
        <v>445.22499999999991</v>
      </c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2:27" ht="15.75" customHeight="1">
      <c r="B329" s="2"/>
      <c r="C329" s="3" t="s">
        <v>1</v>
      </c>
      <c r="D329" s="3" t="s">
        <v>2</v>
      </c>
      <c r="E329" s="3" t="s">
        <v>3</v>
      </c>
      <c r="F329" s="3" t="s">
        <v>4</v>
      </c>
      <c r="G329" s="3" t="s">
        <v>5</v>
      </c>
      <c r="H329" s="3" t="s">
        <v>6</v>
      </c>
      <c r="I329" s="3" t="s">
        <v>7</v>
      </c>
      <c r="J329" s="3" t="s">
        <v>8</v>
      </c>
      <c r="K329" s="3" t="s">
        <v>9</v>
      </c>
      <c r="L329" s="3" t="s">
        <v>10</v>
      </c>
      <c r="M329" s="3" t="s">
        <v>11</v>
      </c>
      <c r="N329" s="3" t="s">
        <v>12</v>
      </c>
      <c r="O329" s="3" t="s">
        <v>13</v>
      </c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2:27" ht="15.75" customHeight="1">
      <c r="B330" s="2"/>
      <c r="C330" s="4">
        <v>19</v>
      </c>
      <c r="D330" s="4">
        <v>220</v>
      </c>
      <c r="E330" s="4">
        <v>31</v>
      </c>
      <c r="F330" s="4">
        <v>0.8</v>
      </c>
      <c r="G330" s="4">
        <f>B2</f>
        <v>7.4999999999999997E-2</v>
      </c>
      <c r="H330" s="4">
        <f t="shared" ref="H330:H342" si="45">F330*G330</f>
        <v>0.06</v>
      </c>
      <c r="I330" s="4">
        <v>3</v>
      </c>
      <c r="J330" s="4">
        <f t="shared" ref="J330:J350" si="46">H330*I330</f>
        <v>0.18</v>
      </c>
      <c r="K330" s="4"/>
      <c r="L330" s="4"/>
      <c r="M330" s="4"/>
      <c r="N330" s="4"/>
      <c r="O330" s="4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2:27" ht="15.75" customHeight="1">
      <c r="B331" s="2"/>
      <c r="C331" s="4"/>
      <c r="D331" s="4"/>
      <c r="E331" s="4">
        <v>33</v>
      </c>
      <c r="F331" s="4">
        <v>0.8</v>
      </c>
      <c r="G331" s="4">
        <f>B3</f>
        <v>7.4999999999999997E-2</v>
      </c>
      <c r="H331" s="4">
        <f t="shared" si="45"/>
        <v>0.06</v>
      </c>
      <c r="I331" s="4">
        <v>3</v>
      </c>
      <c r="J331" s="4">
        <f t="shared" si="46"/>
        <v>0.18</v>
      </c>
      <c r="K331" s="4"/>
      <c r="L331" s="4"/>
      <c r="M331" s="4"/>
      <c r="N331" s="4"/>
      <c r="O331" s="4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2:27" ht="15.75" customHeight="1">
      <c r="B332" s="2"/>
      <c r="C332" s="4"/>
      <c r="D332" s="4"/>
      <c r="E332" s="4">
        <v>36</v>
      </c>
      <c r="F332" s="4">
        <v>0.8</v>
      </c>
      <c r="G332" s="4">
        <f>B4</f>
        <v>7.4999999999999997E-2</v>
      </c>
      <c r="H332" s="4">
        <f t="shared" si="45"/>
        <v>0.06</v>
      </c>
      <c r="I332" s="4">
        <v>3</v>
      </c>
      <c r="J332" s="4">
        <f t="shared" si="46"/>
        <v>0.18</v>
      </c>
      <c r="K332" s="4"/>
      <c r="L332" s="4"/>
      <c r="M332" s="4"/>
      <c r="N332" s="4"/>
      <c r="O332" s="4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2:27" ht="15.75" customHeight="1">
      <c r="B333" s="2"/>
      <c r="C333" s="4"/>
      <c r="D333" s="4"/>
      <c r="E333" s="4">
        <v>39</v>
      </c>
      <c r="F333" s="4">
        <v>0.8</v>
      </c>
      <c r="G333" s="4">
        <f>B5</f>
        <v>7.4999999999999997E-2</v>
      </c>
      <c r="H333" s="4">
        <f t="shared" si="45"/>
        <v>0.06</v>
      </c>
      <c r="I333" s="4">
        <v>3</v>
      </c>
      <c r="J333" s="4">
        <f t="shared" si="46"/>
        <v>0.18</v>
      </c>
      <c r="K333" s="4"/>
      <c r="L333" s="4"/>
      <c r="M333" s="4"/>
      <c r="N333" s="4"/>
      <c r="O333" s="4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2:27" ht="15.75" customHeight="1">
      <c r="B334" s="2"/>
      <c r="C334" s="4"/>
      <c r="D334" s="4"/>
      <c r="E334" s="4">
        <v>41</v>
      </c>
      <c r="F334" s="4">
        <v>0.6</v>
      </c>
      <c r="G334" s="4">
        <f>B6</f>
        <v>7.4999999999999997E-2</v>
      </c>
      <c r="H334" s="4">
        <f t="shared" si="45"/>
        <v>4.4999999999999998E-2</v>
      </c>
      <c r="I334" s="4">
        <v>3</v>
      </c>
      <c r="J334" s="4">
        <f t="shared" si="46"/>
        <v>0.13500000000000001</v>
      </c>
      <c r="K334" s="4"/>
      <c r="L334" s="4"/>
      <c r="M334" s="4"/>
      <c r="N334" s="4"/>
      <c r="O334" s="4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2:27" ht="15.75" customHeight="1">
      <c r="B335" s="2"/>
      <c r="C335" s="4"/>
      <c r="D335" s="4"/>
      <c r="E335" s="4">
        <v>32</v>
      </c>
      <c r="F335" s="4">
        <v>0.75</v>
      </c>
      <c r="G335" s="4">
        <v>0</v>
      </c>
      <c r="H335" s="4">
        <f t="shared" si="45"/>
        <v>0</v>
      </c>
      <c r="I335" s="4">
        <v>3</v>
      </c>
      <c r="J335" s="4">
        <f t="shared" si="46"/>
        <v>0</v>
      </c>
      <c r="K335" s="4"/>
      <c r="L335" s="4"/>
      <c r="M335" s="4"/>
      <c r="N335" s="4"/>
      <c r="O335" s="4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2:27" ht="15.75" customHeight="1">
      <c r="B336" s="2"/>
      <c r="C336" s="4"/>
      <c r="D336" s="4"/>
      <c r="E336" s="4">
        <v>34</v>
      </c>
      <c r="F336" s="4">
        <v>0.6</v>
      </c>
      <c r="G336" s="4">
        <f>B2</f>
        <v>7.4999999999999997E-2</v>
      </c>
      <c r="H336" s="4">
        <f t="shared" si="45"/>
        <v>4.4999999999999998E-2</v>
      </c>
      <c r="I336" s="4">
        <v>3</v>
      </c>
      <c r="J336" s="4">
        <f t="shared" si="46"/>
        <v>0.13500000000000001</v>
      </c>
      <c r="K336" s="4"/>
      <c r="L336" s="4"/>
      <c r="M336" s="4"/>
      <c r="N336" s="4"/>
      <c r="O336" s="4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2:27" ht="15.75" customHeight="1">
      <c r="B337" s="2"/>
      <c r="C337" s="4"/>
      <c r="D337" s="4"/>
      <c r="E337" s="4">
        <v>35</v>
      </c>
      <c r="F337" s="4">
        <v>0.75</v>
      </c>
      <c r="G337" s="4">
        <v>0</v>
      </c>
      <c r="H337" s="4">
        <f t="shared" si="45"/>
        <v>0</v>
      </c>
      <c r="I337" s="4">
        <v>3</v>
      </c>
      <c r="J337" s="4">
        <f t="shared" si="46"/>
        <v>0</v>
      </c>
      <c r="K337" s="4"/>
      <c r="L337" s="4"/>
      <c r="M337" s="4"/>
      <c r="N337" s="4"/>
      <c r="O337" s="4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2:27" ht="15.75" customHeight="1">
      <c r="B338" s="2"/>
      <c r="C338" s="4"/>
      <c r="D338" s="4"/>
      <c r="E338" s="4">
        <v>37</v>
      </c>
      <c r="F338" s="4">
        <v>0.75</v>
      </c>
      <c r="G338" s="4">
        <v>0</v>
      </c>
      <c r="H338" s="4">
        <f t="shared" si="45"/>
        <v>0</v>
      </c>
      <c r="I338" s="4">
        <v>3</v>
      </c>
      <c r="J338" s="4">
        <f t="shared" si="46"/>
        <v>0</v>
      </c>
      <c r="K338" s="4"/>
      <c r="L338" s="4"/>
      <c r="M338" s="4"/>
      <c r="N338" s="4"/>
      <c r="O338" s="4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2:27" ht="15.75" customHeight="1">
      <c r="B339" s="2"/>
      <c r="C339" s="4"/>
      <c r="D339" s="4"/>
      <c r="E339" s="4">
        <v>38</v>
      </c>
      <c r="F339" s="4">
        <v>0.6</v>
      </c>
      <c r="G339" s="4">
        <v>0</v>
      </c>
      <c r="H339" s="4">
        <f t="shared" si="45"/>
        <v>0</v>
      </c>
      <c r="I339" s="4">
        <v>3</v>
      </c>
      <c r="J339" s="4">
        <f t="shared" si="46"/>
        <v>0</v>
      </c>
      <c r="K339" s="4"/>
      <c r="L339" s="4"/>
      <c r="M339" s="4"/>
      <c r="N339" s="4"/>
      <c r="O339" s="4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2:27" ht="15.75" customHeight="1">
      <c r="B340" s="2"/>
      <c r="C340" s="4"/>
      <c r="D340" s="4"/>
      <c r="E340" s="4">
        <v>40</v>
      </c>
      <c r="F340" s="4">
        <v>0.75</v>
      </c>
      <c r="G340" s="4">
        <v>0</v>
      </c>
      <c r="H340" s="4">
        <f t="shared" si="45"/>
        <v>0</v>
      </c>
      <c r="I340" s="4">
        <v>3</v>
      </c>
      <c r="J340" s="4">
        <f t="shared" si="46"/>
        <v>0</v>
      </c>
      <c r="K340" s="4"/>
      <c r="L340" s="4"/>
      <c r="M340" s="4"/>
      <c r="N340" s="4"/>
      <c r="O340" s="4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2:27" ht="15.75" customHeight="1">
      <c r="B341" s="2"/>
      <c r="C341" s="4"/>
      <c r="D341" s="4"/>
      <c r="E341" s="4">
        <v>42</v>
      </c>
      <c r="F341" s="4">
        <v>0.75</v>
      </c>
      <c r="G341" s="4">
        <v>0</v>
      </c>
      <c r="H341" s="4">
        <f t="shared" si="45"/>
        <v>0</v>
      </c>
      <c r="I341" s="4">
        <v>3</v>
      </c>
      <c r="J341" s="4">
        <f t="shared" si="46"/>
        <v>0</v>
      </c>
      <c r="K341" s="4"/>
      <c r="L341" s="4"/>
      <c r="M341" s="4"/>
      <c r="N341" s="4"/>
      <c r="O341" s="4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2:27" ht="15.75" customHeight="1">
      <c r="B342" s="2"/>
      <c r="C342" s="4"/>
      <c r="D342" s="4"/>
      <c r="E342" s="4">
        <v>43</v>
      </c>
      <c r="F342" s="4">
        <v>0.6</v>
      </c>
      <c r="G342" s="4">
        <v>0</v>
      </c>
      <c r="H342" s="4">
        <f t="shared" si="45"/>
        <v>0</v>
      </c>
      <c r="I342" s="4">
        <v>3</v>
      </c>
      <c r="J342" s="4">
        <f t="shared" si="46"/>
        <v>0</v>
      </c>
      <c r="K342" s="4"/>
      <c r="L342" s="4"/>
      <c r="M342" s="4"/>
      <c r="N342" s="4"/>
      <c r="O342" s="4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2:27" ht="15.75" customHeight="1">
      <c r="B343" s="2"/>
      <c r="C343" s="4"/>
      <c r="D343" s="4"/>
      <c r="E343" s="4" t="s">
        <v>15</v>
      </c>
      <c r="F343" s="4"/>
      <c r="G343" s="4"/>
      <c r="H343" s="4">
        <f>A2</f>
        <v>0.1</v>
      </c>
      <c r="I343" s="4">
        <v>10</v>
      </c>
      <c r="J343" s="4">
        <f t="shared" si="46"/>
        <v>1</v>
      </c>
      <c r="K343" s="4"/>
      <c r="L343" s="4"/>
      <c r="M343" s="4"/>
      <c r="N343" s="4"/>
      <c r="O343" s="4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2:27" ht="15.75" customHeight="1">
      <c r="B344" s="2"/>
      <c r="C344" s="4"/>
      <c r="D344" s="4"/>
      <c r="E344" s="4" t="s">
        <v>15</v>
      </c>
      <c r="F344" s="4"/>
      <c r="G344" s="4"/>
      <c r="H344" s="4">
        <v>0</v>
      </c>
      <c r="I344" s="4">
        <v>0</v>
      </c>
      <c r="J344" s="4">
        <f t="shared" si="46"/>
        <v>0</v>
      </c>
      <c r="K344" s="4"/>
      <c r="L344" s="4"/>
      <c r="M344" s="4"/>
      <c r="N344" s="4"/>
      <c r="O344" s="4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2:27" ht="15.75" customHeight="1">
      <c r="B345" s="2"/>
      <c r="C345" s="4"/>
      <c r="D345" s="4"/>
      <c r="E345" s="4" t="s">
        <v>15</v>
      </c>
      <c r="F345" s="4"/>
      <c r="G345" s="4"/>
      <c r="H345" s="4">
        <v>0</v>
      </c>
      <c r="I345" s="4">
        <v>0</v>
      </c>
      <c r="J345" s="4">
        <f t="shared" si="46"/>
        <v>0</v>
      </c>
      <c r="K345" s="4"/>
      <c r="L345" s="4"/>
      <c r="M345" s="4"/>
      <c r="N345" s="4"/>
      <c r="O345" s="4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2:27" ht="15.75" customHeight="1">
      <c r="B346" s="2"/>
      <c r="C346" s="4"/>
      <c r="D346" s="4"/>
      <c r="E346" s="4" t="s">
        <v>15</v>
      </c>
      <c r="F346" s="4"/>
      <c r="G346" s="4"/>
      <c r="H346" s="4">
        <v>0</v>
      </c>
      <c r="I346" s="4">
        <v>0</v>
      </c>
      <c r="J346" s="4">
        <f t="shared" si="46"/>
        <v>0</v>
      </c>
      <c r="K346" s="4"/>
      <c r="L346" s="4"/>
      <c r="M346" s="4"/>
      <c r="N346" s="4"/>
      <c r="O346" s="4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2:27" ht="15.75" customHeight="1">
      <c r="B347" s="2"/>
      <c r="C347" s="4"/>
      <c r="D347" s="4"/>
      <c r="E347" s="4" t="s">
        <v>15</v>
      </c>
      <c r="F347" s="4"/>
      <c r="G347" s="4"/>
      <c r="H347" s="4">
        <v>0</v>
      </c>
      <c r="I347" s="4">
        <v>0</v>
      </c>
      <c r="J347" s="4">
        <f t="shared" si="46"/>
        <v>0</v>
      </c>
      <c r="K347" s="4"/>
      <c r="L347" s="4"/>
      <c r="M347" s="4"/>
      <c r="N347" s="4"/>
      <c r="O347" s="4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2:27" ht="15.75" customHeight="1">
      <c r="B348" s="2"/>
      <c r="C348" s="4"/>
      <c r="D348" s="4"/>
      <c r="E348" s="4" t="s">
        <v>15</v>
      </c>
      <c r="F348" s="4"/>
      <c r="G348" s="4"/>
      <c r="H348" s="4">
        <v>0</v>
      </c>
      <c r="I348" s="4">
        <v>0</v>
      </c>
      <c r="J348" s="4">
        <f t="shared" si="46"/>
        <v>0</v>
      </c>
      <c r="K348" s="4"/>
      <c r="L348" s="4"/>
      <c r="M348" s="4"/>
      <c r="N348" s="4"/>
      <c r="O348" s="4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2:27" ht="15.75" customHeight="1">
      <c r="B349" s="2"/>
      <c r="C349" s="4"/>
      <c r="D349" s="4"/>
      <c r="E349" s="4" t="s">
        <v>15</v>
      </c>
      <c r="F349" s="4"/>
      <c r="G349" s="4"/>
      <c r="H349" s="4">
        <v>0</v>
      </c>
      <c r="I349" s="4">
        <v>0</v>
      </c>
      <c r="J349" s="4">
        <f t="shared" si="46"/>
        <v>0</v>
      </c>
      <c r="K349" s="4"/>
      <c r="L349" s="4"/>
      <c r="M349" s="4"/>
      <c r="N349" s="4"/>
      <c r="O349" s="4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2:27" ht="15.75" customHeight="1">
      <c r="B350" s="2"/>
      <c r="C350" s="4"/>
      <c r="D350" s="4"/>
      <c r="E350" s="4" t="s">
        <v>15</v>
      </c>
      <c r="F350" s="4"/>
      <c r="G350" s="4"/>
      <c r="H350" s="4">
        <v>0</v>
      </c>
      <c r="I350" s="4">
        <v>0</v>
      </c>
      <c r="J350" s="4">
        <f t="shared" si="46"/>
        <v>0</v>
      </c>
      <c r="K350" s="4"/>
      <c r="L350" s="4"/>
      <c r="M350" s="4"/>
      <c r="N350" s="4"/>
      <c r="O350" s="4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2:27" ht="15.75" customHeight="1">
      <c r="B351" s="2"/>
      <c r="C351" s="5"/>
      <c r="D351" s="5"/>
      <c r="E351" s="5" t="s">
        <v>14</v>
      </c>
      <c r="F351" s="5"/>
      <c r="G351" s="5"/>
      <c r="H351" s="5">
        <f>SUM(H330:H350)</f>
        <v>0.42999999999999994</v>
      </c>
      <c r="I351" s="5"/>
      <c r="J351" s="5">
        <f>SUM(J330:J350)</f>
        <v>1.99</v>
      </c>
      <c r="K351" s="5">
        <f>J351/H351</f>
        <v>4.6279069767441863</v>
      </c>
      <c r="L351" s="5">
        <v>0.54500000000000004</v>
      </c>
      <c r="M351" s="5">
        <f>L351*J351</f>
        <v>1.0845500000000001</v>
      </c>
      <c r="N351" s="5">
        <f>H351*D330</f>
        <v>94.59999999999998</v>
      </c>
      <c r="O351" s="5">
        <f>J351*D330</f>
        <v>437.8</v>
      </c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2:27" ht="15.75" customHeight="1">
      <c r="B352" s="2"/>
      <c r="C352" s="3" t="s">
        <v>1</v>
      </c>
      <c r="D352" s="3" t="s">
        <v>2</v>
      </c>
      <c r="E352" s="3" t="s">
        <v>3</v>
      </c>
      <c r="F352" s="3" t="s">
        <v>4</v>
      </c>
      <c r="G352" s="3" t="s">
        <v>5</v>
      </c>
      <c r="H352" s="3" t="s">
        <v>6</v>
      </c>
      <c r="I352" s="3" t="s">
        <v>7</v>
      </c>
      <c r="J352" s="3" t="s">
        <v>8</v>
      </c>
      <c r="K352" s="3" t="s">
        <v>9</v>
      </c>
      <c r="L352" s="3" t="s">
        <v>10</v>
      </c>
      <c r="M352" s="3" t="s">
        <v>11</v>
      </c>
      <c r="N352" s="3" t="s">
        <v>12</v>
      </c>
      <c r="O352" s="3" t="s">
        <v>13</v>
      </c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2:27" ht="15.75" customHeight="1">
      <c r="B353" s="2"/>
      <c r="C353" s="4">
        <v>20</v>
      </c>
      <c r="D353" s="4">
        <v>220</v>
      </c>
      <c r="E353" s="4">
        <v>31</v>
      </c>
      <c r="F353" s="4">
        <v>0.8</v>
      </c>
      <c r="G353" s="4">
        <f>B2</f>
        <v>7.4999999999999997E-2</v>
      </c>
      <c r="H353" s="4">
        <f t="shared" ref="H353:H365" si="47">F353*G353</f>
        <v>0.06</v>
      </c>
      <c r="I353" s="4">
        <v>3</v>
      </c>
      <c r="J353" s="4">
        <f t="shared" ref="J353:J373" si="48">H353*I353</f>
        <v>0.18</v>
      </c>
      <c r="K353" s="4"/>
      <c r="L353" s="4"/>
      <c r="M353" s="4"/>
      <c r="N353" s="4"/>
      <c r="O353" s="4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2:27" ht="15.75" customHeight="1">
      <c r="B354" s="2"/>
      <c r="C354" s="4"/>
      <c r="D354" s="4"/>
      <c r="E354" s="4">
        <v>33</v>
      </c>
      <c r="F354" s="4">
        <v>0.8</v>
      </c>
      <c r="G354" s="4">
        <f>B3</f>
        <v>7.4999999999999997E-2</v>
      </c>
      <c r="H354" s="4">
        <f t="shared" si="47"/>
        <v>0.06</v>
      </c>
      <c r="I354" s="4">
        <v>3</v>
      </c>
      <c r="J354" s="4">
        <f t="shared" si="48"/>
        <v>0.18</v>
      </c>
      <c r="K354" s="4"/>
      <c r="L354" s="4"/>
      <c r="M354" s="4"/>
      <c r="N354" s="4"/>
      <c r="O354" s="4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2:27" ht="15.75" customHeight="1">
      <c r="B355" s="2"/>
      <c r="C355" s="4"/>
      <c r="D355" s="4"/>
      <c r="E355" s="4">
        <v>36</v>
      </c>
      <c r="F355" s="4">
        <v>0.8</v>
      </c>
      <c r="G355" s="4">
        <f>B4</f>
        <v>7.4999999999999997E-2</v>
      </c>
      <c r="H355" s="4">
        <f t="shared" si="47"/>
        <v>0.06</v>
      </c>
      <c r="I355" s="4">
        <v>3</v>
      </c>
      <c r="J355" s="4">
        <f t="shared" si="48"/>
        <v>0.18</v>
      </c>
      <c r="K355" s="4"/>
      <c r="L355" s="4"/>
      <c r="M355" s="4"/>
      <c r="N355" s="4"/>
      <c r="O355" s="4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2:27" ht="15.75" customHeight="1">
      <c r="B356" s="2"/>
      <c r="C356" s="4"/>
      <c r="D356" s="4"/>
      <c r="E356" s="4">
        <v>39</v>
      </c>
      <c r="F356" s="4">
        <v>0.8</v>
      </c>
      <c r="G356" s="4">
        <f>B5</f>
        <v>7.4999999999999997E-2</v>
      </c>
      <c r="H356" s="4">
        <f t="shared" si="47"/>
        <v>0.06</v>
      </c>
      <c r="I356" s="4">
        <v>3</v>
      </c>
      <c r="J356" s="4">
        <f t="shared" si="48"/>
        <v>0.18</v>
      </c>
      <c r="K356" s="4"/>
      <c r="L356" s="4"/>
      <c r="M356" s="4"/>
      <c r="N356" s="4"/>
      <c r="O356" s="4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2:27" ht="15.75" customHeight="1">
      <c r="B357" s="2"/>
      <c r="C357" s="4"/>
      <c r="D357" s="4"/>
      <c r="E357" s="4">
        <v>41</v>
      </c>
      <c r="F357" s="4">
        <v>0.6</v>
      </c>
      <c r="G357" s="4">
        <f>B6</f>
        <v>7.4999999999999997E-2</v>
      </c>
      <c r="H357" s="4">
        <f t="shared" si="47"/>
        <v>4.4999999999999998E-2</v>
      </c>
      <c r="I357" s="4">
        <v>3</v>
      </c>
      <c r="J357" s="4">
        <f t="shared" si="48"/>
        <v>0.13500000000000001</v>
      </c>
      <c r="K357" s="4"/>
      <c r="L357" s="4"/>
      <c r="M357" s="4"/>
      <c r="N357" s="4"/>
      <c r="O357" s="4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2:27" ht="15.75" customHeight="1">
      <c r="B358" s="2"/>
      <c r="C358" s="4"/>
      <c r="D358" s="4"/>
      <c r="E358" s="4">
        <v>32</v>
      </c>
      <c r="F358" s="4">
        <v>0.75</v>
      </c>
      <c r="G358" s="4">
        <v>0</v>
      </c>
      <c r="H358" s="4">
        <f t="shared" si="47"/>
        <v>0</v>
      </c>
      <c r="I358" s="4">
        <v>3</v>
      </c>
      <c r="J358" s="4">
        <f t="shared" si="48"/>
        <v>0</v>
      </c>
      <c r="K358" s="4"/>
      <c r="L358" s="4"/>
      <c r="M358" s="4"/>
      <c r="N358" s="4"/>
      <c r="O358" s="4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2:27" ht="15.75" customHeight="1">
      <c r="B359" s="2"/>
      <c r="C359" s="4"/>
      <c r="D359" s="4"/>
      <c r="E359" s="4">
        <v>34</v>
      </c>
      <c r="F359" s="4">
        <v>0.6</v>
      </c>
      <c r="G359" s="4">
        <v>0</v>
      </c>
      <c r="H359" s="4">
        <f t="shared" si="47"/>
        <v>0</v>
      </c>
      <c r="I359" s="4">
        <v>3</v>
      </c>
      <c r="J359" s="4">
        <f t="shared" si="48"/>
        <v>0</v>
      </c>
      <c r="K359" s="4"/>
      <c r="L359" s="4"/>
      <c r="M359" s="4"/>
      <c r="N359" s="4"/>
      <c r="O359" s="4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2:27" ht="15.75" customHeight="1">
      <c r="B360" s="2"/>
      <c r="C360" s="4"/>
      <c r="D360" s="4"/>
      <c r="E360" s="4">
        <v>35</v>
      </c>
      <c r="F360" s="4">
        <v>0.75</v>
      </c>
      <c r="G360" s="4">
        <f>B2</f>
        <v>7.4999999999999997E-2</v>
      </c>
      <c r="H360" s="4">
        <f t="shared" si="47"/>
        <v>5.6249999999999994E-2</v>
      </c>
      <c r="I360" s="4">
        <v>3</v>
      </c>
      <c r="J360" s="4">
        <f t="shared" si="48"/>
        <v>0.16874999999999998</v>
      </c>
      <c r="K360" s="4"/>
      <c r="L360" s="4"/>
      <c r="M360" s="4"/>
      <c r="N360" s="4"/>
      <c r="O360" s="4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2:27" ht="15.75" customHeight="1">
      <c r="B361" s="2"/>
      <c r="C361" s="4"/>
      <c r="D361" s="4"/>
      <c r="E361" s="4">
        <v>37</v>
      </c>
      <c r="F361" s="4">
        <v>0.75</v>
      </c>
      <c r="G361" s="4">
        <v>0</v>
      </c>
      <c r="H361" s="4">
        <f t="shared" si="47"/>
        <v>0</v>
      </c>
      <c r="I361" s="4">
        <v>3</v>
      </c>
      <c r="J361" s="4">
        <f t="shared" si="48"/>
        <v>0</v>
      </c>
      <c r="K361" s="4"/>
      <c r="L361" s="4"/>
      <c r="M361" s="4"/>
      <c r="N361" s="4"/>
      <c r="O361" s="4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2:27" ht="15.75" customHeight="1">
      <c r="B362" s="2"/>
      <c r="C362" s="4"/>
      <c r="D362" s="4"/>
      <c r="E362" s="4">
        <v>38</v>
      </c>
      <c r="F362" s="4">
        <v>0.6</v>
      </c>
      <c r="G362" s="4">
        <v>0</v>
      </c>
      <c r="H362" s="4">
        <f t="shared" si="47"/>
        <v>0</v>
      </c>
      <c r="I362" s="4">
        <v>3</v>
      </c>
      <c r="J362" s="4">
        <f t="shared" si="48"/>
        <v>0</v>
      </c>
      <c r="K362" s="4"/>
      <c r="L362" s="4"/>
      <c r="M362" s="4"/>
      <c r="N362" s="4"/>
      <c r="O362" s="4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2:27" ht="15.75" customHeight="1">
      <c r="B363" s="2"/>
      <c r="C363" s="4"/>
      <c r="D363" s="4"/>
      <c r="E363" s="4">
        <v>40</v>
      </c>
      <c r="F363" s="4">
        <v>0.75</v>
      </c>
      <c r="G363" s="4">
        <v>0</v>
      </c>
      <c r="H363" s="4">
        <f t="shared" si="47"/>
        <v>0</v>
      </c>
      <c r="I363" s="4">
        <v>3</v>
      </c>
      <c r="J363" s="4">
        <f t="shared" si="48"/>
        <v>0</v>
      </c>
      <c r="K363" s="4"/>
      <c r="L363" s="4"/>
      <c r="M363" s="4"/>
      <c r="N363" s="4"/>
      <c r="O363" s="4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2:27" ht="15.75" customHeight="1">
      <c r="B364" s="2"/>
      <c r="C364" s="4"/>
      <c r="D364" s="4"/>
      <c r="E364" s="4">
        <v>42</v>
      </c>
      <c r="F364" s="4">
        <v>0.75</v>
      </c>
      <c r="G364" s="4">
        <v>0</v>
      </c>
      <c r="H364" s="4">
        <f t="shared" si="47"/>
        <v>0</v>
      </c>
      <c r="I364" s="4">
        <v>3</v>
      </c>
      <c r="J364" s="4">
        <f t="shared" si="48"/>
        <v>0</v>
      </c>
      <c r="K364" s="4"/>
      <c r="L364" s="4"/>
      <c r="M364" s="4"/>
      <c r="N364" s="4"/>
      <c r="O364" s="4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2:27" ht="15.75" customHeight="1">
      <c r="B365" s="2"/>
      <c r="C365" s="4"/>
      <c r="D365" s="4"/>
      <c r="E365" s="4">
        <v>43</v>
      </c>
      <c r="F365" s="4">
        <v>0.6</v>
      </c>
      <c r="G365" s="4">
        <v>0</v>
      </c>
      <c r="H365" s="4">
        <f t="shared" si="47"/>
        <v>0</v>
      </c>
      <c r="I365" s="4">
        <v>3</v>
      </c>
      <c r="J365" s="4">
        <f t="shared" si="48"/>
        <v>0</v>
      </c>
      <c r="K365" s="4"/>
      <c r="L365" s="4"/>
      <c r="M365" s="4"/>
      <c r="N365" s="4"/>
      <c r="O365" s="4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2:27" ht="15.75" customHeight="1">
      <c r="B366" s="2"/>
      <c r="C366" s="4"/>
      <c r="D366" s="4"/>
      <c r="E366" s="4" t="s">
        <v>15</v>
      </c>
      <c r="F366" s="4"/>
      <c r="G366" s="4"/>
      <c r="H366" s="4">
        <f>A2</f>
        <v>0.1</v>
      </c>
      <c r="I366" s="4">
        <v>10</v>
      </c>
      <c r="J366" s="4">
        <f t="shared" si="48"/>
        <v>1</v>
      </c>
      <c r="K366" s="4" t="s">
        <v>25</v>
      </c>
      <c r="L366" s="4"/>
      <c r="M366" s="4"/>
      <c r="N366" s="4"/>
      <c r="O366" s="4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2:27" ht="15.75" customHeight="1">
      <c r="B367" s="2"/>
      <c r="C367" s="4"/>
      <c r="D367" s="4"/>
      <c r="E367" s="4" t="s">
        <v>15</v>
      </c>
      <c r="F367" s="4"/>
      <c r="G367" s="4"/>
      <c r="H367" s="4">
        <v>0</v>
      </c>
      <c r="I367" s="4">
        <v>0</v>
      </c>
      <c r="J367" s="4">
        <f t="shared" si="48"/>
        <v>0</v>
      </c>
      <c r="K367" s="4"/>
      <c r="L367" s="4"/>
      <c r="M367" s="4"/>
      <c r="N367" s="4"/>
      <c r="O367" s="4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2:27" ht="15.75" customHeight="1">
      <c r="B368" s="2"/>
      <c r="C368" s="4"/>
      <c r="D368" s="4"/>
      <c r="E368" s="4" t="s">
        <v>15</v>
      </c>
      <c r="F368" s="4"/>
      <c r="G368" s="4"/>
      <c r="H368" s="4">
        <v>0</v>
      </c>
      <c r="I368" s="4">
        <v>0</v>
      </c>
      <c r="J368" s="4">
        <f t="shared" si="48"/>
        <v>0</v>
      </c>
      <c r="K368" s="4"/>
      <c r="L368" s="4"/>
      <c r="M368" s="4"/>
      <c r="N368" s="4"/>
      <c r="O368" s="4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2:27" ht="15.75" customHeight="1">
      <c r="B369" s="2"/>
      <c r="C369" s="4"/>
      <c r="D369" s="4"/>
      <c r="E369" s="4" t="s">
        <v>15</v>
      </c>
      <c r="F369" s="4"/>
      <c r="G369" s="4"/>
      <c r="H369" s="4">
        <v>0</v>
      </c>
      <c r="I369" s="4">
        <v>0</v>
      </c>
      <c r="J369" s="4">
        <f t="shared" si="48"/>
        <v>0</v>
      </c>
      <c r="K369" s="4"/>
      <c r="L369" s="4"/>
      <c r="M369" s="4"/>
      <c r="N369" s="4"/>
      <c r="O369" s="4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2:27" ht="15.75" customHeight="1">
      <c r="B370" s="2"/>
      <c r="C370" s="4"/>
      <c r="D370" s="4"/>
      <c r="E370" s="4" t="s">
        <v>15</v>
      </c>
      <c r="F370" s="4"/>
      <c r="G370" s="4"/>
      <c r="H370" s="4">
        <v>0</v>
      </c>
      <c r="I370" s="4">
        <v>0</v>
      </c>
      <c r="J370" s="4">
        <f t="shared" si="48"/>
        <v>0</v>
      </c>
      <c r="K370" s="4"/>
      <c r="L370" s="4"/>
      <c r="M370" s="4"/>
      <c r="N370" s="4"/>
      <c r="O370" s="4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2:27" ht="15.75" customHeight="1">
      <c r="B371" s="2"/>
      <c r="C371" s="4"/>
      <c r="D371" s="4"/>
      <c r="E371" s="4" t="s">
        <v>15</v>
      </c>
      <c r="F371" s="4"/>
      <c r="G371" s="4"/>
      <c r="H371" s="4">
        <v>0</v>
      </c>
      <c r="I371" s="4">
        <v>0</v>
      </c>
      <c r="J371" s="4">
        <f t="shared" si="48"/>
        <v>0</v>
      </c>
      <c r="K371" s="4"/>
      <c r="L371" s="4"/>
      <c r="M371" s="4"/>
      <c r="N371" s="4"/>
      <c r="O371" s="4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2:27" ht="15.75" customHeight="1">
      <c r="B372" s="2"/>
      <c r="C372" s="4"/>
      <c r="D372" s="4"/>
      <c r="E372" s="4" t="s">
        <v>15</v>
      </c>
      <c r="F372" s="4"/>
      <c r="G372" s="4"/>
      <c r="H372" s="4">
        <v>0</v>
      </c>
      <c r="I372" s="4">
        <v>0</v>
      </c>
      <c r="J372" s="4">
        <f t="shared" si="48"/>
        <v>0</v>
      </c>
      <c r="K372" s="4"/>
      <c r="L372" s="4"/>
      <c r="M372" s="4"/>
      <c r="N372" s="4"/>
      <c r="O372" s="4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2:27" ht="15.75" customHeight="1">
      <c r="B373" s="2"/>
      <c r="C373" s="4"/>
      <c r="D373" s="4"/>
      <c r="E373" s="4" t="s">
        <v>15</v>
      </c>
      <c r="F373" s="4"/>
      <c r="G373" s="4"/>
      <c r="H373" s="4">
        <v>0</v>
      </c>
      <c r="I373" s="4">
        <v>0</v>
      </c>
      <c r="J373" s="4">
        <f t="shared" si="48"/>
        <v>0</v>
      </c>
      <c r="K373" s="4"/>
      <c r="L373" s="4"/>
      <c r="M373" s="4"/>
      <c r="N373" s="4"/>
      <c r="O373" s="4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2:27" ht="15.75" customHeight="1">
      <c r="B374" s="2"/>
      <c r="C374" s="5"/>
      <c r="D374" s="5"/>
      <c r="E374" s="5" t="s">
        <v>14</v>
      </c>
      <c r="F374" s="5"/>
      <c r="G374" s="5"/>
      <c r="H374" s="5">
        <f>SUM(H353:H373)</f>
        <v>0.44124999999999992</v>
      </c>
      <c r="I374" s="5"/>
      <c r="J374" s="5">
        <f>SUM(J353:J373)</f>
        <v>2.0237499999999997</v>
      </c>
      <c r="K374" s="5">
        <f>J374/H374</f>
        <v>4.5864022662889523</v>
      </c>
      <c r="L374" s="5">
        <v>0.54500000000000004</v>
      </c>
      <c r="M374" s="5">
        <f>L374*J374</f>
        <v>1.1029437499999999</v>
      </c>
      <c r="N374" s="5">
        <f>H374*D353</f>
        <v>97.074999999999989</v>
      </c>
      <c r="O374" s="5">
        <f>J374*D353</f>
        <v>445.22499999999991</v>
      </c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2:27" ht="15.75" customHeight="1">
      <c r="B375" s="2"/>
      <c r="C375" s="3" t="s">
        <v>1</v>
      </c>
      <c r="D375" s="3" t="s">
        <v>2</v>
      </c>
      <c r="E375" s="3" t="s">
        <v>3</v>
      </c>
      <c r="F375" s="3" t="s">
        <v>4</v>
      </c>
      <c r="G375" s="3" t="s">
        <v>5</v>
      </c>
      <c r="H375" s="3" t="s">
        <v>6</v>
      </c>
      <c r="I375" s="3" t="s">
        <v>7</v>
      </c>
      <c r="J375" s="3" t="s">
        <v>8</v>
      </c>
      <c r="K375" s="3" t="s">
        <v>9</v>
      </c>
      <c r="L375" s="3" t="s">
        <v>10</v>
      </c>
      <c r="M375" s="3" t="s">
        <v>11</v>
      </c>
      <c r="N375" s="3" t="s">
        <v>12</v>
      </c>
      <c r="O375" s="3" t="s">
        <v>13</v>
      </c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2:27" ht="15.75" customHeight="1">
      <c r="B376" s="2"/>
      <c r="C376" s="4">
        <v>21</v>
      </c>
      <c r="D376" s="4">
        <v>220</v>
      </c>
      <c r="E376" s="4">
        <v>31</v>
      </c>
      <c r="F376" s="4">
        <v>0.8</v>
      </c>
      <c r="G376" s="4">
        <f>B2</f>
        <v>7.4999999999999997E-2</v>
      </c>
      <c r="H376" s="4">
        <f t="shared" ref="H376:H388" si="49">F376*G376</f>
        <v>0.06</v>
      </c>
      <c r="I376" s="4">
        <v>3</v>
      </c>
      <c r="J376" s="4">
        <f t="shared" ref="J376:J381" si="50">H376*I376</f>
        <v>0.18</v>
      </c>
      <c r="K376" s="4"/>
      <c r="L376" s="4"/>
      <c r="M376" s="4"/>
      <c r="N376" s="4"/>
      <c r="O376" s="4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2:27" ht="15.75" customHeight="1">
      <c r="B377" s="2"/>
      <c r="C377" s="4"/>
      <c r="D377" s="4"/>
      <c r="E377" s="4">
        <v>33</v>
      </c>
      <c r="F377" s="4">
        <v>0.8</v>
      </c>
      <c r="G377" s="4">
        <f>B3</f>
        <v>7.4999999999999997E-2</v>
      </c>
      <c r="H377" s="4">
        <f t="shared" si="49"/>
        <v>0.06</v>
      </c>
      <c r="I377" s="4">
        <v>3</v>
      </c>
      <c r="J377" s="4">
        <f t="shared" si="50"/>
        <v>0.18</v>
      </c>
      <c r="K377" s="4"/>
      <c r="L377" s="4"/>
      <c r="M377" s="4"/>
      <c r="N377" s="4"/>
      <c r="O377" s="4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2:27" ht="15.75" customHeight="1">
      <c r="B378" s="2"/>
      <c r="C378" s="4"/>
      <c r="D378" s="4"/>
      <c r="E378" s="4">
        <v>36</v>
      </c>
      <c r="F378" s="4">
        <v>0.8</v>
      </c>
      <c r="G378" s="4">
        <f>B4</f>
        <v>7.4999999999999997E-2</v>
      </c>
      <c r="H378" s="4">
        <f t="shared" si="49"/>
        <v>0.06</v>
      </c>
      <c r="I378" s="4">
        <v>3</v>
      </c>
      <c r="J378" s="4">
        <f t="shared" si="50"/>
        <v>0.18</v>
      </c>
      <c r="K378" s="4"/>
      <c r="L378" s="4"/>
      <c r="M378" s="4"/>
      <c r="N378" s="4"/>
      <c r="O378" s="4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2:27" ht="15.75" customHeight="1">
      <c r="B379" s="2"/>
      <c r="C379" s="4"/>
      <c r="D379" s="4"/>
      <c r="E379" s="4">
        <v>39</v>
      </c>
      <c r="F379" s="4">
        <v>0.8</v>
      </c>
      <c r="G379" s="4">
        <f>B5</f>
        <v>7.4999999999999997E-2</v>
      </c>
      <c r="H379" s="4">
        <f t="shared" si="49"/>
        <v>0.06</v>
      </c>
      <c r="I379" s="4">
        <v>3</v>
      </c>
      <c r="J379" s="4">
        <f t="shared" si="50"/>
        <v>0.18</v>
      </c>
      <c r="K379" s="4"/>
      <c r="L379" s="4"/>
      <c r="M379" s="4"/>
      <c r="N379" s="4"/>
      <c r="O379" s="4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2:27" ht="15.75" customHeight="1">
      <c r="B380" s="2"/>
      <c r="C380" s="4"/>
      <c r="D380" s="4"/>
      <c r="E380" s="4">
        <v>41</v>
      </c>
      <c r="F380" s="4">
        <v>0.6</v>
      </c>
      <c r="G380" s="4">
        <f>B6</f>
        <v>7.4999999999999997E-2</v>
      </c>
      <c r="H380" s="4">
        <f t="shared" si="49"/>
        <v>4.4999999999999998E-2</v>
      </c>
      <c r="I380" s="4">
        <v>3</v>
      </c>
      <c r="J380" s="4">
        <f t="shared" si="50"/>
        <v>0.13500000000000001</v>
      </c>
      <c r="K380" s="4"/>
      <c r="L380" s="4"/>
      <c r="M380" s="4"/>
      <c r="N380" s="4"/>
      <c r="O380" s="4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2:27" ht="15.75" customHeight="1">
      <c r="B381" s="2"/>
      <c r="C381" s="4"/>
      <c r="D381" s="4"/>
      <c r="E381" s="4">
        <v>32</v>
      </c>
      <c r="F381" s="4">
        <v>0.75</v>
      </c>
      <c r="G381" s="4">
        <v>0</v>
      </c>
      <c r="H381" s="4">
        <f t="shared" si="49"/>
        <v>0</v>
      </c>
      <c r="I381" s="4">
        <v>0.5</v>
      </c>
      <c r="J381" s="4">
        <f t="shared" si="50"/>
        <v>0</v>
      </c>
      <c r="K381" s="4"/>
      <c r="L381" s="4"/>
      <c r="M381" s="4"/>
      <c r="N381" s="4"/>
      <c r="O381" s="4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2:27" ht="15.75" customHeight="1">
      <c r="B382" s="2"/>
      <c r="C382" s="4"/>
      <c r="D382" s="4"/>
      <c r="E382" s="4">
        <v>34</v>
      </c>
      <c r="F382" s="4">
        <v>0.6</v>
      </c>
      <c r="G382" s="4">
        <v>0</v>
      </c>
      <c r="H382" s="4">
        <f t="shared" si="49"/>
        <v>0</v>
      </c>
      <c r="I382" s="4">
        <v>0.5</v>
      </c>
      <c r="J382" s="4"/>
      <c r="K382" s="4"/>
      <c r="L382" s="4"/>
      <c r="M382" s="4"/>
      <c r="N382" s="4"/>
      <c r="O382" s="4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2:27" ht="15.75" customHeight="1">
      <c r="B383" s="2"/>
      <c r="C383" s="4"/>
      <c r="D383" s="4"/>
      <c r="E383" s="4">
        <v>35</v>
      </c>
      <c r="F383" s="4">
        <v>0.75</v>
      </c>
      <c r="G383" s="4">
        <v>0</v>
      </c>
      <c r="H383" s="4">
        <f t="shared" si="49"/>
        <v>0</v>
      </c>
      <c r="I383" s="4">
        <v>0.5</v>
      </c>
      <c r="J383" s="4">
        <f t="shared" ref="J383:J396" si="51">H383*I383</f>
        <v>0</v>
      </c>
      <c r="K383" s="4"/>
      <c r="L383" s="4"/>
      <c r="M383" s="4"/>
      <c r="N383" s="4"/>
      <c r="O383" s="4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2:27" ht="15.75" customHeight="1">
      <c r="B384" s="2"/>
      <c r="C384" s="4"/>
      <c r="D384" s="4"/>
      <c r="E384" s="4">
        <v>37</v>
      </c>
      <c r="F384" s="4">
        <v>0.75</v>
      </c>
      <c r="G384" s="4">
        <f>B2</f>
        <v>7.4999999999999997E-2</v>
      </c>
      <c r="H384" s="4">
        <f t="shared" si="49"/>
        <v>5.6249999999999994E-2</v>
      </c>
      <c r="I384" s="4">
        <v>3</v>
      </c>
      <c r="J384" s="4">
        <f t="shared" si="51"/>
        <v>0.16874999999999998</v>
      </c>
      <c r="K384" s="4"/>
      <c r="L384" s="4"/>
      <c r="M384" s="4"/>
      <c r="N384" s="4"/>
      <c r="O384" s="4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2:27" ht="15.75" customHeight="1">
      <c r="B385" s="2"/>
      <c r="C385" s="4"/>
      <c r="D385" s="4"/>
      <c r="E385" s="4">
        <v>38</v>
      </c>
      <c r="F385" s="4">
        <v>0.6</v>
      </c>
      <c r="G385" s="4">
        <v>0</v>
      </c>
      <c r="H385" s="4">
        <f t="shared" si="49"/>
        <v>0</v>
      </c>
      <c r="I385" s="4">
        <v>0.5</v>
      </c>
      <c r="J385" s="4">
        <f t="shared" si="51"/>
        <v>0</v>
      </c>
      <c r="K385" s="4"/>
      <c r="L385" s="4"/>
      <c r="M385" s="4"/>
      <c r="N385" s="4"/>
      <c r="O385" s="4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2:27" ht="15.75" customHeight="1">
      <c r="B386" s="2"/>
      <c r="C386" s="4"/>
      <c r="D386" s="4"/>
      <c r="E386" s="4">
        <v>40</v>
      </c>
      <c r="F386" s="4">
        <v>0.75</v>
      </c>
      <c r="G386" s="4">
        <v>0</v>
      </c>
      <c r="H386" s="4">
        <f t="shared" si="49"/>
        <v>0</v>
      </c>
      <c r="I386" s="4">
        <v>0.5</v>
      </c>
      <c r="J386" s="4">
        <f t="shared" si="51"/>
        <v>0</v>
      </c>
      <c r="K386" s="4"/>
      <c r="L386" s="4"/>
      <c r="M386" s="4"/>
      <c r="N386" s="4"/>
      <c r="O386" s="4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2:27" ht="15.75" customHeight="1">
      <c r="B387" s="2"/>
      <c r="C387" s="4"/>
      <c r="D387" s="4"/>
      <c r="E387" s="4">
        <v>42</v>
      </c>
      <c r="F387" s="4">
        <v>0.75</v>
      </c>
      <c r="G387" s="4">
        <v>0</v>
      </c>
      <c r="H387" s="4">
        <f t="shared" si="49"/>
        <v>0</v>
      </c>
      <c r="I387" s="4">
        <v>0.5</v>
      </c>
      <c r="J387" s="4">
        <f t="shared" si="51"/>
        <v>0</v>
      </c>
      <c r="K387" s="4"/>
      <c r="L387" s="4"/>
      <c r="M387" s="4"/>
      <c r="N387" s="4"/>
      <c r="O387" s="4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2:27" ht="15.75" customHeight="1">
      <c r="B388" s="2"/>
      <c r="C388" s="4"/>
      <c r="D388" s="4"/>
      <c r="E388" s="4">
        <v>43</v>
      </c>
      <c r="F388" s="4">
        <v>0.6</v>
      </c>
      <c r="G388" s="4">
        <v>0</v>
      </c>
      <c r="H388" s="4">
        <f t="shared" si="49"/>
        <v>0</v>
      </c>
      <c r="I388" s="4">
        <v>0.5</v>
      </c>
      <c r="J388" s="4">
        <f t="shared" si="51"/>
        <v>0</v>
      </c>
      <c r="K388" s="4"/>
      <c r="L388" s="4"/>
      <c r="M388" s="4"/>
      <c r="N388" s="4"/>
      <c r="O388" s="4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2:27" ht="15.75" customHeight="1">
      <c r="B389" s="2"/>
      <c r="C389" s="4"/>
      <c r="D389" s="4"/>
      <c r="E389" s="4" t="s">
        <v>15</v>
      </c>
      <c r="F389" s="4"/>
      <c r="G389" s="4"/>
      <c r="H389" s="4">
        <f>A2</f>
        <v>0.1</v>
      </c>
      <c r="I389" s="4">
        <v>10</v>
      </c>
      <c r="J389" s="4">
        <f t="shared" si="51"/>
        <v>1</v>
      </c>
      <c r="K389" s="4"/>
      <c r="L389" s="4"/>
      <c r="M389" s="4"/>
      <c r="N389" s="4"/>
      <c r="O389" s="4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2:27" ht="15.75" customHeight="1">
      <c r="B390" s="2"/>
      <c r="C390" s="4"/>
      <c r="D390" s="4"/>
      <c r="E390" s="4" t="s">
        <v>15</v>
      </c>
      <c r="F390" s="4"/>
      <c r="G390" s="4"/>
      <c r="H390" s="4">
        <v>0</v>
      </c>
      <c r="I390" s="4">
        <v>0</v>
      </c>
      <c r="J390" s="4">
        <f t="shared" si="51"/>
        <v>0</v>
      </c>
      <c r="K390" s="4"/>
      <c r="L390" s="4"/>
      <c r="M390" s="4"/>
      <c r="N390" s="4"/>
      <c r="O390" s="4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2:27" ht="15.75" customHeight="1">
      <c r="B391" s="2"/>
      <c r="C391" s="4"/>
      <c r="D391" s="4"/>
      <c r="E391" s="4" t="s">
        <v>15</v>
      </c>
      <c r="F391" s="4"/>
      <c r="G391" s="4"/>
      <c r="H391" s="4">
        <v>0</v>
      </c>
      <c r="I391" s="4">
        <v>0</v>
      </c>
      <c r="J391" s="4">
        <f t="shared" si="51"/>
        <v>0</v>
      </c>
      <c r="K391" s="4"/>
      <c r="L391" s="4"/>
      <c r="M391" s="4"/>
      <c r="N391" s="4"/>
      <c r="O391" s="4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2:27" ht="15.75" customHeight="1">
      <c r="B392" s="2"/>
      <c r="C392" s="4"/>
      <c r="D392" s="4"/>
      <c r="E392" s="4" t="s">
        <v>15</v>
      </c>
      <c r="F392" s="4"/>
      <c r="G392" s="4"/>
      <c r="H392" s="4">
        <v>0</v>
      </c>
      <c r="I392" s="4">
        <v>0</v>
      </c>
      <c r="J392" s="4">
        <f t="shared" si="51"/>
        <v>0</v>
      </c>
      <c r="K392" s="4"/>
      <c r="L392" s="4"/>
      <c r="M392" s="4"/>
      <c r="N392" s="4"/>
      <c r="O392" s="4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2:27" ht="15.75" customHeight="1">
      <c r="B393" s="2"/>
      <c r="C393" s="4"/>
      <c r="D393" s="4"/>
      <c r="E393" s="4" t="s">
        <v>15</v>
      </c>
      <c r="F393" s="4"/>
      <c r="G393" s="4"/>
      <c r="H393" s="4">
        <v>0</v>
      </c>
      <c r="I393" s="4">
        <v>0</v>
      </c>
      <c r="J393" s="4">
        <f t="shared" si="51"/>
        <v>0</v>
      </c>
      <c r="K393" s="4"/>
      <c r="L393" s="4"/>
      <c r="M393" s="4"/>
      <c r="N393" s="4"/>
      <c r="O393" s="4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2:27" ht="15.75" customHeight="1">
      <c r="B394" s="2"/>
      <c r="C394" s="4"/>
      <c r="D394" s="4"/>
      <c r="E394" s="4" t="s">
        <v>15</v>
      </c>
      <c r="F394" s="4"/>
      <c r="G394" s="4"/>
      <c r="H394" s="4">
        <v>0</v>
      </c>
      <c r="I394" s="4">
        <v>0</v>
      </c>
      <c r="J394" s="4">
        <f t="shared" si="51"/>
        <v>0</v>
      </c>
      <c r="K394" s="4"/>
      <c r="L394" s="4"/>
      <c r="M394" s="4"/>
      <c r="N394" s="4"/>
      <c r="O394" s="4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2:27" ht="15.75" customHeight="1">
      <c r="B395" s="2"/>
      <c r="C395" s="4"/>
      <c r="D395" s="4"/>
      <c r="E395" s="4" t="s">
        <v>15</v>
      </c>
      <c r="F395" s="4"/>
      <c r="G395" s="4"/>
      <c r="H395" s="4">
        <v>0</v>
      </c>
      <c r="I395" s="4">
        <v>0</v>
      </c>
      <c r="J395" s="4">
        <f t="shared" si="51"/>
        <v>0</v>
      </c>
      <c r="K395" s="4"/>
      <c r="L395" s="4"/>
      <c r="M395" s="4"/>
      <c r="N395" s="4"/>
      <c r="O395" s="4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2:27" ht="15.75" customHeight="1">
      <c r="B396" s="2"/>
      <c r="C396" s="4"/>
      <c r="D396" s="4"/>
      <c r="E396" s="4" t="s">
        <v>15</v>
      </c>
      <c r="F396" s="4"/>
      <c r="G396" s="4"/>
      <c r="H396" s="4">
        <v>0</v>
      </c>
      <c r="I396" s="4">
        <v>0</v>
      </c>
      <c r="J396" s="4">
        <f t="shared" si="51"/>
        <v>0</v>
      </c>
      <c r="K396" s="4"/>
      <c r="L396" s="4"/>
      <c r="M396" s="4"/>
      <c r="N396" s="4"/>
      <c r="O396" s="4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2:27" ht="15.75" customHeight="1">
      <c r="B397" s="2"/>
      <c r="C397" s="5"/>
      <c r="D397" s="5"/>
      <c r="E397" s="5" t="s">
        <v>14</v>
      </c>
      <c r="F397" s="5"/>
      <c r="G397" s="5"/>
      <c r="H397" s="5">
        <f>SUM(H376:H396)</f>
        <v>0.44124999999999992</v>
      </c>
      <c r="I397" s="5"/>
      <c r="J397" s="5">
        <f>SUM(J376:J396)</f>
        <v>2.0237499999999997</v>
      </c>
      <c r="K397" s="5">
        <f>J397/H397</f>
        <v>4.5864022662889523</v>
      </c>
      <c r="L397" s="5">
        <v>0.54500000000000004</v>
      </c>
      <c r="M397" s="5">
        <f>L397*J397</f>
        <v>1.1029437499999999</v>
      </c>
      <c r="N397" s="5">
        <f>H397*D376</f>
        <v>97.074999999999989</v>
      </c>
      <c r="O397" s="5">
        <f>J397*D376</f>
        <v>445.22499999999991</v>
      </c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2:27" ht="15.75" customHeight="1">
      <c r="B398" s="2"/>
      <c r="C398" s="3" t="s">
        <v>1</v>
      </c>
      <c r="D398" s="3" t="s">
        <v>2</v>
      </c>
      <c r="E398" s="3" t="s">
        <v>3</v>
      </c>
      <c r="F398" s="3" t="s">
        <v>4</v>
      </c>
      <c r="G398" s="3" t="s">
        <v>5</v>
      </c>
      <c r="H398" s="3" t="s">
        <v>6</v>
      </c>
      <c r="I398" s="3" t="s">
        <v>7</v>
      </c>
      <c r="J398" s="3" t="s">
        <v>8</v>
      </c>
      <c r="K398" s="3" t="s">
        <v>9</v>
      </c>
      <c r="L398" s="3" t="s">
        <v>10</v>
      </c>
      <c r="M398" s="3" t="s">
        <v>11</v>
      </c>
      <c r="N398" s="3" t="s">
        <v>12</v>
      </c>
      <c r="O398" s="3" t="s">
        <v>13</v>
      </c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2:27" ht="15.75" customHeight="1">
      <c r="B399" s="2"/>
      <c r="C399" s="4">
        <v>22</v>
      </c>
      <c r="D399" s="4">
        <v>200</v>
      </c>
      <c r="E399" s="4">
        <v>31</v>
      </c>
      <c r="F399" s="4">
        <v>0.8</v>
      </c>
      <c r="G399" s="4">
        <f>B2</f>
        <v>7.4999999999999997E-2</v>
      </c>
      <c r="H399" s="4">
        <f t="shared" ref="H399:H411" si="52">F399*G399</f>
        <v>0.06</v>
      </c>
      <c r="I399" s="4">
        <v>3</v>
      </c>
      <c r="J399" s="4">
        <f t="shared" ref="J399:J404" si="53">H399*I399</f>
        <v>0.18</v>
      </c>
      <c r="K399" s="4"/>
      <c r="L399" s="4"/>
      <c r="M399" s="4"/>
      <c r="N399" s="4"/>
      <c r="O399" s="4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2:27" ht="15.75" customHeight="1">
      <c r="B400" s="2"/>
      <c r="C400" s="4"/>
      <c r="D400" s="4"/>
      <c r="E400" s="4">
        <v>33</v>
      </c>
      <c r="F400" s="4">
        <v>0.8</v>
      </c>
      <c r="G400" s="4">
        <f>B3</f>
        <v>7.4999999999999997E-2</v>
      </c>
      <c r="H400" s="4">
        <f t="shared" si="52"/>
        <v>0.06</v>
      </c>
      <c r="I400" s="4">
        <v>3</v>
      </c>
      <c r="J400" s="4">
        <f t="shared" si="53"/>
        <v>0.18</v>
      </c>
      <c r="K400" s="4"/>
      <c r="L400" s="4"/>
      <c r="M400" s="4"/>
      <c r="N400" s="4"/>
      <c r="O400" s="4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2:27" ht="15.75" customHeight="1">
      <c r="B401" s="2"/>
      <c r="C401" s="4"/>
      <c r="D401" s="4"/>
      <c r="E401" s="4">
        <v>36</v>
      </c>
      <c r="F401" s="4">
        <v>0.8</v>
      </c>
      <c r="G401" s="4">
        <f>B4</f>
        <v>7.4999999999999997E-2</v>
      </c>
      <c r="H401" s="4">
        <f t="shared" si="52"/>
        <v>0.06</v>
      </c>
      <c r="I401" s="4">
        <v>3</v>
      </c>
      <c r="J401" s="4">
        <f t="shared" si="53"/>
        <v>0.18</v>
      </c>
      <c r="K401" s="4"/>
      <c r="L401" s="4"/>
      <c r="M401" s="4"/>
      <c r="N401" s="4"/>
      <c r="O401" s="4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2:27" ht="15.75" customHeight="1">
      <c r="B402" s="2"/>
      <c r="C402" s="4"/>
      <c r="D402" s="4"/>
      <c r="E402" s="4">
        <v>39</v>
      </c>
      <c r="F402" s="4">
        <v>0.8</v>
      </c>
      <c r="G402" s="4">
        <f>B5</f>
        <v>7.4999999999999997E-2</v>
      </c>
      <c r="H402" s="4">
        <f t="shared" si="52"/>
        <v>0.06</v>
      </c>
      <c r="I402" s="4">
        <v>3</v>
      </c>
      <c r="J402" s="4">
        <f t="shared" si="53"/>
        <v>0.18</v>
      </c>
      <c r="K402" s="4"/>
      <c r="L402" s="4"/>
      <c r="M402" s="4"/>
      <c r="N402" s="4"/>
      <c r="O402" s="4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2:27" ht="15.75" customHeight="1">
      <c r="B403" s="2"/>
      <c r="C403" s="4"/>
      <c r="D403" s="4"/>
      <c r="E403" s="4">
        <v>41</v>
      </c>
      <c r="F403" s="4">
        <v>0.6</v>
      </c>
      <c r="G403" s="4">
        <f>B6</f>
        <v>7.4999999999999997E-2</v>
      </c>
      <c r="H403" s="4">
        <f t="shared" si="52"/>
        <v>4.4999999999999998E-2</v>
      </c>
      <c r="I403" s="4">
        <v>3</v>
      </c>
      <c r="J403" s="4">
        <f t="shared" si="53"/>
        <v>0.13500000000000001</v>
      </c>
      <c r="K403" s="4"/>
      <c r="L403" s="4"/>
      <c r="M403" s="4"/>
      <c r="N403" s="4"/>
      <c r="O403" s="4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2:27" ht="15.75" customHeight="1">
      <c r="B404" s="2"/>
      <c r="C404" s="4"/>
      <c r="D404" s="4"/>
      <c r="E404" s="4">
        <v>32</v>
      </c>
      <c r="F404" s="4">
        <v>0.75</v>
      </c>
      <c r="G404" s="4">
        <v>0</v>
      </c>
      <c r="H404" s="4">
        <f t="shared" si="52"/>
        <v>0</v>
      </c>
      <c r="I404" s="4">
        <v>3</v>
      </c>
      <c r="J404" s="4">
        <f t="shared" si="53"/>
        <v>0</v>
      </c>
      <c r="K404" s="4"/>
      <c r="L404" s="4"/>
      <c r="M404" s="4"/>
      <c r="N404" s="4"/>
      <c r="O404" s="4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2:27" ht="15.75" customHeight="1">
      <c r="B405" s="2"/>
      <c r="C405" s="4"/>
      <c r="D405" s="4"/>
      <c r="E405" s="4">
        <v>34</v>
      </c>
      <c r="F405" s="4">
        <v>0.6</v>
      </c>
      <c r="G405" s="4">
        <v>0</v>
      </c>
      <c r="H405" s="4">
        <f t="shared" si="52"/>
        <v>0</v>
      </c>
      <c r="I405" s="4">
        <v>3</v>
      </c>
      <c r="J405" s="4"/>
      <c r="K405" s="4"/>
      <c r="L405" s="4"/>
      <c r="M405" s="4"/>
      <c r="N405" s="4"/>
      <c r="O405" s="4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2:27" ht="15.75" customHeight="1">
      <c r="B406" s="2"/>
      <c r="C406" s="4"/>
      <c r="D406" s="4"/>
      <c r="E406" s="4">
        <v>35</v>
      </c>
      <c r="F406" s="4">
        <v>0.75</v>
      </c>
      <c r="G406" s="4">
        <v>0</v>
      </c>
      <c r="H406" s="4">
        <f t="shared" si="52"/>
        <v>0</v>
      </c>
      <c r="I406" s="4">
        <v>3</v>
      </c>
      <c r="J406" s="4">
        <f t="shared" ref="J406:J419" si="54">H406*I406</f>
        <v>0</v>
      </c>
      <c r="K406" s="4"/>
      <c r="L406" s="4"/>
      <c r="M406" s="4"/>
      <c r="N406" s="4"/>
      <c r="O406" s="4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2:27" ht="15.75" customHeight="1">
      <c r="B407" s="2"/>
      <c r="C407" s="4"/>
      <c r="D407" s="4"/>
      <c r="E407" s="4">
        <v>37</v>
      </c>
      <c r="F407" s="4">
        <v>0.75</v>
      </c>
      <c r="G407" s="4">
        <v>0</v>
      </c>
      <c r="H407" s="4">
        <f t="shared" si="52"/>
        <v>0</v>
      </c>
      <c r="I407" s="4">
        <v>3</v>
      </c>
      <c r="J407" s="4">
        <f t="shared" si="54"/>
        <v>0</v>
      </c>
      <c r="K407" s="4"/>
      <c r="L407" s="4"/>
      <c r="M407" s="4"/>
      <c r="N407" s="4"/>
      <c r="O407" s="4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2:27" ht="15.75" customHeight="1">
      <c r="B408" s="2"/>
      <c r="C408" s="4"/>
      <c r="D408" s="4"/>
      <c r="E408" s="4">
        <v>38</v>
      </c>
      <c r="F408" s="4">
        <v>0.6</v>
      </c>
      <c r="G408" s="4">
        <f>B2</f>
        <v>7.4999999999999997E-2</v>
      </c>
      <c r="H408" s="4">
        <f t="shared" si="52"/>
        <v>4.4999999999999998E-2</v>
      </c>
      <c r="I408" s="4">
        <v>3</v>
      </c>
      <c r="J408" s="4">
        <f t="shared" si="54"/>
        <v>0.13500000000000001</v>
      </c>
      <c r="K408" s="4"/>
      <c r="L408" s="4"/>
      <c r="M408" s="4"/>
      <c r="N408" s="4"/>
      <c r="O408" s="4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2:27" ht="15.75" customHeight="1">
      <c r="B409" s="2"/>
      <c r="C409" s="4"/>
      <c r="D409" s="4"/>
      <c r="E409" s="4">
        <v>40</v>
      </c>
      <c r="F409" s="4">
        <v>0.75</v>
      </c>
      <c r="G409" s="4">
        <v>0</v>
      </c>
      <c r="H409" s="4">
        <f t="shared" si="52"/>
        <v>0</v>
      </c>
      <c r="I409" s="4">
        <v>3</v>
      </c>
      <c r="J409" s="4">
        <f t="shared" si="54"/>
        <v>0</v>
      </c>
      <c r="K409" s="4"/>
      <c r="L409" s="4"/>
      <c r="M409" s="4"/>
      <c r="N409" s="4"/>
      <c r="O409" s="4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2:27" ht="15.75" customHeight="1">
      <c r="B410" s="2"/>
      <c r="C410" s="4"/>
      <c r="D410" s="4"/>
      <c r="E410" s="4">
        <v>42</v>
      </c>
      <c r="F410" s="4">
        <v>0.75</v>
      </c>
      <c r="G410" s="4">
        <v>0</v>
      </c>
      <c r="H410" s="4">
        <f t="shared" si="52"/>
        <v>0</v>
      </c>
      <c r="I410" s="4">
        <v>0.5</v>
      </c>
      <c r="J410" s="4">
        <f t="shared" si="54"/>
        <v>0</v>
      </c>
      <c r="K410" s="4"/>
      <c r="L410" s="4"/>
      <c r="M410" s="4"/>
      <c r="N410" s="4"/>
      <c r="O410" s="4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2:27" ht="15.75" customHeight="1">
      <c r="B411" s="2"/>
      <c r="C411" s="4"/>
      <c r="D411" s="4"/>
      <c r="E411" s="4">
        <v>43</v>
      </c>
      <c r="F411" s="4">
        <v>0.6</v>
      </c>
      <c r="G411" s="4">
        <v>0</v>
      </c>
      <c r="H411" s="4">
        <f t="shared" si="52"/>
        <v>0</v>
      </c>
      <c r="I411" s="4">
        <v>0.5</v>
      </c>
      <c r="J411" s="4">
        <f t="shared" si="54"/>
        <v>0</v>
      </c>
      <c r="K411" s="4"/>
      <c r="L411" s="4"/>
      <c r="M411" s="4"/>
      <c r="N411" s="4"/>
      <c r="O411" s="4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2:27" ht="15.75" customHeight="1">
      <c r="B412" s="2"/>
      <c r="C412" s="4"/>
      <c r="D412" s="4"/>
      <c r="E412" s="4" t="s">
        <v>15</v>
      </c>
      <c r="F412" s="4"/>
      <c r="G412" s="4"/>
      <c r="H412" s="4">
        <f>A2</f>
        <v>0.1</v>
      </c>
      <c r="I412" s="4">
        <v>10</v>
      </c>
      <c r="J412" s="4">
        <f t="shared" si="54"/>
        <v>1</v>
      </c>
      <c r="K412" s="4"/>
      <c r="L412" s="4"/>
      <c r="M412" s="4"/>
      <c r="N412" s="4"/>
      <c r="O412" s="4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2:27" ht="15.75" customHeight="1">
      <c r="B413" s="2"/>
      <c r="C413" s="4"/>
      <c r="D413" s="4"/>
      <c r="E413" s="4" t="s">
        <v>15</v>
      </c>
      <c r="F413" s="4"/>
      <c r="G413" s="4"/>
      <c r="H413" s="4">
        <v>0</v>
      </c>
      <c r="I413" s="4">
        <v>0</v>
      </c>
      <c r="J413" s="4">
        <f t="shared" si="54"/>
        <v>0</v>
      </c>
      <c r="K413" s="4"/>
      <c r="L413" s="4"/>
      <c r="M413" s="4"/>
      <c r="N413" s="4"/>
      <c r="O413" s="4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2:27" ht="15.75" customHeight="1">
      <c r="B414" s="2"/>
      <c r="C414" s="4"/>
      <c r="D414" s="4"/>
      <c r="E414" s="4" t="s">
        <v>15</v>
      </c>
      <c r="F414" s="4"/>
      <c r="G414" s="4"/>
      <c r="H414" s="4">
        <v>0</v>
      </c>
      <c r="I414" s="4">
        <v>0</v>
      </c>
      <c r="J414" s="4">
        <f t="shared" si="54"/>
        <v>0</v>
      </c>
      <c r="K414" s="4"/>
      <c r="L414" s="4"/>
      <c r="M414" s="4"/>
      <c r="N414" s="4"/>
      <c r="O414" s="4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2:27" ht="15.75" customHeight="1">
      <c r="B415" s="2"/>
      <c r="C415" s="4"/>
      <c r="D415" s="4"/>
      <c r="E415" s="4" t="s">
        <v>15</v>
      </c>
      <c r="F415" s="4"/>
      <c r="G415" s="4"/>
      <c r="H415" s="4">
        <v>0</v>
      </c>
      <c r="I415" s="4">
        <v>0</v>
      </c>
      <c r="J415" s="4">
        <f t="shared" si="54"/>
        <v>0</v>
      </c>
      <c r="K415" s="4"/>
      <c r="L415" s="4"/>
      <c r="M415" s="4"/>
      <c r="N415" s="4"/>
      <c r="O415" s="4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2:27" ht="15.75" customHeight="1">
      <c r="B416" s="2"/>
      <c r="C416" s="4"/>
      <c r="D416" s="4"/>
      <c r="E416" s="4" t="s">
        <v>15</v>
      </c>
      <c r="F416" s="4"/>
      <c r="G416" s="4"/>
      <c r="H416" s="4">
        <v>0</v>
      </c>
      <c r="I416" s="4">
        <v>0</v>
      </c>
      <c r="J416" s="4">
        <f t="shared" si="54"/>
        <v>0</v>
      </c>
      <c r="K416" s="4"/>
      <c r="L416" s="4"/>
      <c r="M416" s="4"/>
      <c r="N416" s="4"/>
      <c r="O416" s="4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2:27" ht="15.75" customHeight="1">
      <c r="B417" s="2"/>
      <c r="C417" s="4"/>
      <c r="D417" s="4"/>
      <c r="E417" s="4" t="s">
        <v>15</v>
      </c>
      <c r="F417" s="4"/>
      <c r="G417" s="4"/>
      <c r="H417" s="4">
        <v>0</v>
      </c>
      <c r="I417" s="4">
        <v>0</v>
      </c>
      <c r="J417" s="4">
        <f t="shared" si="54"/>
        <v>0</v>
      </c>
      <c r="K417" s="4"/>
      <c r="L417" s="4"/>
      <c r="M417" s="4"/>
      <c r="N417" s="4"/>
      <c r="O417" s="4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2:27" ht="15.75" customHeight="1">
      <c r="B418" s="2"/>
      <c r="C418" s="4"/>
      <c r="D418" s="4"/>
      <c r="E418" s="4" t="s">
        <v>15</v>
      </c>
      <c r="F418" s="4"/>
      <c r="G418" s="4"/>
      <c r="H418" s="4">
        <v>0</v>
      </c>
      <c r="I418" s="4">
        <v>0</v>
      </c>
      <c r="J418" s="4">
        <f t="shared" si="54"/>
        <v>0</v>
      </c>
      <c r="K418" s="4"/>
      <c r="L418" s="4"/>
      <c r="M418" s="4"/>
      <c r="N418" s="4"/>
      <c r="O418" s="4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2:27" ht="15.75" customHeight="1">
      <c r="B419" s="2"/>
      <c r="C419" s="4"/>
      <c r="D419" s="4"/>
      <c r="E419" s="4" t="s">
        <v>15</v>
      </c>
      <c r="F419" s="4"/>
      <c r="G419" s="4"/>
      <c r="H419" s="4">
        <v>0</v>
      </c>
      <c r="I419" s="4">
        <v>0</v>
      </c>
      <c r="J419" s="4">
        <f t="shared" si="54"/>
        <v>0</v>
      </c>
      <c r="K419" s="4"/>
      <c r="L419" s="4"/>
      <c r="M419" s="4"/>
      <c r="N419" s="4"/>
      <c r="O419" s="4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2:27" ht="15.75" customHeight="1">
      <c r="B420" s="2"/>
      <c r="C420" s="5"/>
      <c r="D420" s="5"/>
      <c r="E420" s="5" t="s">
        <v>14</v>
      </c>
      <c r="F420" s="5"/>
      <c r="G420" s="5"/>
      <c r="H420" s="5">
        <f>SUM(H399:H419)</f>
        <v>0.42999999999999994</v>
      </c>
      <c r="I420" s="5"/>
      <c r="J420" s="5">
        <f>SUM(J399:J419)</f>
        <v>1.99</v>
      </c>
      <c r="K420" s="5">
        <f>J420/H420</f>
        <v>4.6279069767441863</v>
      </c>
      <c r="L420" s="5">
        <v>0.5</v>
      </c>
      <c r="M420" s="5">
        <f>L420*J420</f>
        <v>0.995</v>
      </c>
      <c r="N420" s="5">
        <f>H420*D399</f>
        <v>85.999999999999986</v>
      </c>
      <c r="O420" s="5">
        <f>J420*D399</f>
        <v>398</v>
      </c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2:27" ht="15.75" customHeight="1">
      <c r="B421" s="2"/>
      <c r="C421" s="3" t="s">
        <v>1</v>
      </c>
      <c r="D421" s="3" t="s">
        <v>2</v>
      </c>
      <c r="E421" s="3" t="s">
        <v>3</v>
      </c>
      <c r="F421" s="3" t="s">
        <v>4</v>
      </c>
      <c r="G421" s="3" t="s">
        <v>5</v>
      </c>
      <c r="H421" s="3" t="s">
        <v>6</v>
      </c>
      <c r="I421" s="3" t="s">
        <v>7</v>
      </c>
      <c r="J421" s="3" t="s">
        <v>8</v>
      </c>
      <c r="K421" s="3" t="s">
        <v>9</v>
      </c>
      <c r="L421" s="3" t="s">
        <v>10</v>
      </c>
      <c r="M421" s="3" t="s">
        <v>11</v>
      </c>
      <c r="N421" s="3" t="s">
        <v>12</v>
      </c>
      <c r="O421" s="3" t="s">
        <v>13</v>
      </c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2:27" ht="15.75" customHeight="1">
      <c r="B422" s="2"/>
      <c r="C422" s="4">
        <v>23</v>
      </c>
      <c r="D422" s="4">
        <v>200</v>
      </c>
      <c r="E422" s="4">
        <v>31</v>
      </c>
      <c r="F422" s="4">
        <v>0.8</v>
      </c>
      <c r="G422" s="4">
        <f>B2</f>
        <v>7.4999999999999997E-2</v>
      </c>
      <c r="H422" s="4">
        <f t="shared" ref="H422:H434" si="55">F422*G422</f>
        <v>0.06</v>
      </c>
      <c r="I422" s="4">
        <v>3</v>
      </c>
      <c r="J422" s="4">
        <f t="shared" ref="J422:J427" si="56">H422*I422</f>
        <v>0.18</v>
      </c>
      <c r="K422" s="4"/>
      <c r="L422" s="4"/>
      <c r="M422" s="4"/>
      <c r="N422" s="4"/>
      <c r="O422" s="4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2:27" ht="15.75" customHeight="1">
      <c r="B423" s="2"/>
      <c r="C423" s="4"/>
      <c r="D423" s="4"/>
      <c r="E423" s="4">
        <v>33</v>
      </c>
      <c r="F423" s="4">
        <v>0.8</v>
      </c>
      <c r="G423" s="4">
        <f>B3</f>
        <v>7.4999999999999997E-2</v>
      </c>
      <c r="H423" s="4">
        <f t="shared" si="55"/>
        <v>0.06</v>
      </c>
      <c r="I423" s="4">
        <v>3</v>
      </c>
      <c r="J423" s="4">
        <f t="shared" si="56"/>
        <v>0.18</v>
      </c>
      <c r="K423" s="4"/>
      <c r="L423" s="4"/>
      <c r="M423" s="4"/>
      <c r="N423" s="4"/>
      <c r="O423" s="4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2:27" ht="15.75" customHeight="1">
      <c r="B424" s="2"/>
      <c r="C424" s="4"/>
      <c r="D424" s="4"/>
      <c r="E424" s="4">
        <v>36</v>
      </c>
      <c r="F424" s="4">
        <v>0.8</v>
      </c>
      <c r="G424" s="4">
        <f>B4</f>
        <v>7.4999999999999997E-2</v>
      </c>
      <c r="H424" s="4">
        <f t="shared" si="55"/>
        <v>0.06</v>
      </c>
      <c r="I424" s="4">
        <v>3</v>
      </c>
      <c r="J424" s="4">
        <f t="shared" si="56"/>
        <v>0.18</v>
      </c>
      <c r="K424" s="4"/>
      <c r="L424" s="4"/>
      <c r="M424" s="4"/>
      <c r="N424" s="4"/>
      <c r="O424" s="4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2:27" ht="15.75" customHeight="1">
      <c r="B425" s="2"/>
      <c r="C425" s="4"/>
      <c r="D425" s="4"/>
      <c r="E425" s="4">
        <v>39</v>
      </c>
      <c r="F425" s="4">
        <v>0.8</v>
      </c>
      <c r="G425" s="4">
        <f>B5</f>
        <v>7.4999999999999997E-2</v>
      </c>
      <c r="H425" s="4">
        <f t="shared" si="55"/>
        <v>0.06</v>
      </c>
      <c r="I425" s="4">
        <v>3</v>
      </c>
      <c r="J425" s="4">
        <f t="shared" si="56"/>
        <v>0.18</v>
      </c>
      <c r="K425" s="4"/>
      <c r="L425" s="4"/>
      <c r="M425" s="4"/>
      <c r="N425" s="4"/>
      <c r="O425" s="4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2:27" ht="15.75" customHeight="1">
      <c r="B426" s="2"/>
      <c r="C426" s="4"/>
      <c r="D426" s="4"/>
      <c r="E426" s="4">
        <v>41</v>
      </c>
      <c r="F426" s="4">
        <v>0.6</v>
      </c>
      <c r="G426" s="4">
        <f>B6</f>
        <v>7.4999999999999997E-2</v>
      </c>
      <c r="H426" s="4">
        <f t="shared" si="55"/>
        <v>4.4999999999999998E-2</v>
      </c>
      <c r="I426" s="4">
        <v>3</v>
      </c>
      <c r="J426" s="4">
        <f t="shared" si="56"/>
        <v>0.13500000000000001</v>
      </c>
      <c r="K426" s="4"/>
      <c r="L426" s="4"/>
      <c r="M426" s="4"/>
      <c r="N426" s="4"/>
      <c r="O426" s="4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2:27" ht="15.75" customHeight="1">
      <c r="B427" s="2"/>
      <c r="C427" s="4"/>
      <c r="D427" s="4"/>
      <c r="E427" s="4">
        <v>32</v>
      </c>
      <c r="F427" s="4">
        <v>0.75</v>
      </c>
      <c r="G427" s="4">
        <v>0</v>
      </c>
      <c r="H427" s="4">
        <f t="shared" si="55"/>
        <v>0</v>
      </c>
      <c r="I427" s="4">
        <v>3</v>
      </c>
      <c r="J427" s="4">
        <f t="shared" si="56"/>
        <v>0</v>
      </c>
      <c r="K427" s="4"/>
      <c r="L427" s="4"/>
      <c r="M427" s="4"/>
      <c r="N427" s="4"/>
      <c r="O427" s="4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2:27" ht="15.75" customHeight="1">
      <c r="B428" s="2"/>
      <c r="C428" s="4"/>
      <c r="D428" s="4"/>
      <c r="E428" s="4">
        <v>34</v>
      </c>
      <c r="F428" s="4">
        <v>0.6</v>
      </c>
      <c r="G428" s="4">
        <v>0</v>
      </c>
      <c r="H428" s="4">
        <f t="shared" si="55"/>
        <v>0</v>
      </c>
      <c r="I428" s="4">
        <v>0.5</v>
      </c>
      <c r="J428" s="4"/>
      <c r="K428" s="4"/>
      <c r="L428" s="4"/>
      <c r="M428" s="4"/>
      <c r="N428" s="4"/>
      <c r="O428" s="4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2:27" ht="15.75" customHeight="1">
      <c r="B429" s="2"/>
      <c r="C429" s="4"/>
      <c r="D429" s="4"/>
      <c r="E429" s="4">
        <v>35</v>
      </c>
      <c r="F429" s="4">
        <v>0.75</v>
      </c>
      <c r="G429" s="4">
        <v>0</v>
      </c>
      <c r="H429" s="4">
        <f t="shared" si="55"/>
        <v>0</v>
      </c>
      <c r="I429" s="4">
        <v>0.5</v>
      </c>
      <c r="J429" s="4">
        <f t="shared" ref="J429:J442" si="57">H429*I429</f>
        <v>0</v>
      </c>
      <c r="K429" s="4"/>
      <c r="L429" s="4"/>
      <c r="M429" s="4"/>
      <c r="N429" s="4"/>
      <c r="O429" s="4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2:27" ht="15.75" customHeight="1">
      <c r="B430" s="2"/>
      <c r="C430" s="4"/>
      <c r="D430" s="4"/>
      <c r="E430" s="4">
        <v>37</v>
      </c>
      <c r="F430" s="4">
        <v>0.75</v>
      </c>
      <c r="G430" s="4">
        <v>0</v>
      </c>
      <c r="H430" s="4">
        <f t="shared" si="55"/>
        <v>0</v>
      </c>
      <c r="I430" s="4">
        <v>0.5</v>
      </c>
      <c r="J430" s="4">
        <f t="shared" si="57"/>
        <v>0</v>
      </c>
      <c r="K430" s="4"/>
      <c r="L430" s="4"/>
      <c r="M430" s="4"/>
      <c r="N430" s="4"/>
      <c r="O430" s="4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2:27" ht="15.75" customHeight="1">
      <c r="B431" s="2"/>
      <c r="C431" s="4"/>
      <c r="D431" s="4"/>
      <c r="E431" s="4">
        <v>38</v>
      </c>
      <c r="F431" s="4">
        <v>0.6</v>
      </c>
      <c r="G431" s="4">
        <v>0</v>
      </c>
      <c r="H431" s="4">
        <f t="shared" si="55"/>
        <v>0</v>
      </c>
      <c r="I431" s="4">
        <v>0.5</v>
      </c>
      <c r="J431" s="4">
        <f t="shared" si="57"/>
        <v>0</v>
      </c>
      <c r="K431" s="4"/>
      <c r="L431" s="4"/>
      <c r="M431" s="4"/>
      <c r="N431" s="4"/>
      <c r="O431" s="4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2:27" ht="15.75" customHeight="1">
      <c r="B432" s="2"/>
      <c r="C432" s="4"/>
      <c r="D432" s="4"/>
      <c r="E432" s="4">
        <v>40</v>
      </c>
      <c r="F432" s="4">
        <v>0.75</v>
      </c>
      <c r="G432" s="4">
        <f>B2</f>
        <v>7.4999999999999997E-2</v>
      </c>
      <c r="H432" s="4">
        <f t="shared" si="55"/>
        <v>5.6249999999999994E-2</v>
      </c>
      <c r="I432" s="4">
        <v>3</v>
      </c>
      <c r="J432" s="4">
        <f t="shared" si="57"/>
        <v>0.16874999999999998</v>
      </c>
      <c r="K432" s="4"/>
      <c r="L432" s="4"/>
      <c r="M432" s="4"/>
      <c r="N432" s="4"/>
      <c r="O432" s="4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2:27" ht="15.75" customHeight="1">
      <c r="B433" s="2"/>
      <c r="C433" s="4"/>
      <c r="D433" s="4"/>
      <c r="E433" s="4">
        <v>42</v>
      </c>
      <c r="F433" s="4">
        <v>0.75</v>
      </c>
      <c r="G433" s="4">
        <v>0</v>
      </c>
      <c r="H433" s="4">
        <f t="shared" si="55"/>
        <v>0</v>
      </c>
      <c r="I433" s="4">
        <v>0.5</v>
      </c>
      <c r="J433" s="4">
        <f t="shared" si="57"/>
        <v>0</v>
      </c>
      <c r="K433" s="4"/>
      <c r="L433" s="4"/>
      <c r="M433" s="4"/>
      <c r="N433" s="4"/>
      <c r="O433" s="4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2:27" ht="15.75" customHeight="1">
      <c r="B434" s="2"/>
      <c r="C434" s="4"/>
      <c r="D434" s="4"/>
      <c r="E434" s="4">
        <v>43</v>
      </c>
      <c r="F434" s="4">
        <v>0.6</v>
      </c>
      <c r="G434" s="4">
        <v>0</v>
      </c>
      <c r="H434" s="4">
        <f t="shared" si="55"/>
        <v>0</v>
      </c>
      <c r="I434" s="4">
        <v>0.5</v>
      </c>
      <c r="J434" s="4">
        <f t="shared" si="57"/>
        <v>0</v>
      </c>
      <c r="K434" s="4"/>
      <c r="L434" s="4"/>
      <c r="M434" s="4"/>
      <c r="N434" s="4"/>
      <c r="O434" s="4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2:27" ht="15.75" customHeight="1">
      <c r="B435" s="2"/>
      <c r="C435" s="4"/>
      <c r="D435" s="4"/>
      <c r="E435" s="4" t="s">
        <v>15</v>
      </c>
      <c r="F435" s="4"/>
      <c r="G435" s="4"/>
      <c r="H435" s="4">
        <f>A2</f>
        <v>0.1</v>
      </c>
      <c r="I435" s="4">
        <v>10</v>
      </c>
      <c r="J435" s="4">
        <f t="shared" si="57"/>
        <v>1</v>
      </c>
      <c r="K435" s="4"/>
      <c r="L435" s="4"/>
      <c r="M435" s="4"/>
      <c r="N435" s="4"/>
      <c r="O435" s="4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2:27" ht="15.75" customHeight="1">
      <c r="B436" s="2"/>
      <c r="C436" s="4"/>
      <c r="D436" s="4"/>
      <c r="E436" s="4" t="s">
        <v>15</v>
      </c>
      <c r="F436" s="4"/>
      <c r="G436" s="4"/>
      <c r="H436" s="4">
        <v>0</v>
      </c>
      <c r="I436" s="4">
        <v>0</v>
      </c>
      <c r="J436" s="4">
        <f t="shared" si="57"/>
        <v>0</v>
      </c>
      <c r="K436" s="4"/>
      <c r="L436" s="4"/>
      <c r="M436" s="4"/>
      <c r="N436" s="4"/>
      <c r="O436" s="4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2:27" ht="15.75" customHeight="1">
      <c r="B437" s="2"/>
      <c r="C437" s="4"/>
      <c r="D437" s="4"/>
      <c r="E437" s="4" t="s">
        <v>15</v>
      </c>
      <c r="F437" s="4"/>
      <c r="G437" s="4"/>
      <c r="H437" s="4">
        <v>0</v>
      </c>
      <c r="I437" s="4">
        <v>0</v>
      </c>
      <c r="J437" s="4">
        <f t="shared" si="57"/>
        <v>0</v>
      </c>
      <c r="K437" s="4"/>
      <c r="L437" s="4"/>
      <c r="M437" s="4"/>
      <c r="N437" s="4"/>
      <c r="O437" s="4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2:27" ht="15.75" customHeight="1">
      <c r="B438" s="2"/>
      <c r="C438" s="4"/>
      <c r="D438" s="4"/>
      <c r="E438" s="4" t="s">
        <v>15</v>
      </c>
      <c r="F438" s="4"/>
      <c r="G438" s="4"/>
      <c r="H438" s="4">
        <v>0</v>
      </c>
      <c r="I438" s="4">
        <v>0</v>
      </c>
      <c r="J438" s="4">
        <f t="shared" si="57"/>
        <v>0</v>
      </c>
      <c r="K438" s="4"/>
      <c r="L438" s="4"/>
      <c r="M438" s="4"/>
      <c r="N438" s="4"/>
      <c r="O438" s="4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2:27" ht="15.75" customHeight="1">
      <c r="B439" s="2"/>
      <c r="C439" s="4"/>
      <c r="D439" s="4"/>
      <c r="E439" s="4" t="s">
        <v>15</v>
      </c>
      <c r="F439" s="4"/>
      <c r="G439" s="4"/>
      <c r="H439" s="4">
        <v>0</v>
      </c>
      <c r="I439" s="4">
        <v>0</v>
      </c>
      <c r="J439" s="4">
        <f t="shared" si="57"/>
        <v>0</v>
      </c>
      <c r="K439" s="4"/>
      <c r="L439" s="4"/>
      <c r="M439" s="4"/>
      <c r="N439" s="4"/>
      <c r="O439" s="4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2:27" ht="15.75" customHeight="1">
      <c r="B440" s="2"/>
      <c r="C440" s="4"/>
      <c r="D440" s="4"/>
      <c r="E440" s="4" t="s">
        <v>15</v>
      </c>
      <c r="F440" s="4"/>
      <c r="G440" s="4"/>
      <c r="H440" s="4">
        <v>0</v>
      </c>
      <c r="I440" s="4">
        <v>0</v>
      </c>
      <c r="J440" s="4">
        <f t="shared" si="57"/>
        <v>0</v>
      </c>
      <c r="K440" s="4"/>
      <c r="L440" s="4"/>
      <c r="M440" s="4"/>
      <c r="N440" s="4"/>
      <c r="O440" s="4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2:27" ht="15.75" customHeight="1">
      <c r="B441" s="2"/>
      <c r="C441" s="4"/>
      <c r="D441" s="4"/>
      <c r="E441" s="4" t="s">
        <v>15</v>
      </c>
      <c r="F441" s="4"/>
      <c r="G441" s="4"/>
      <c r="H441" s="4">
        <v>0</v>
      </c>
      <c r="I441" s="4">
        <v>0</v>
      </c>
      <c r="J441" s="4">
        <f t="shared" si="57"/>
        <v>0</v>
      </c>
      <c r="K441" s="4"/>
      <c r="L441" s="4"/>
      <c r="M441" s="4"/>
      <c r="N441" s="4"/>
      <c r="O441" s="4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2:27" ht="15.75" customHeight="1">
      <c r="B442" s="2"/>
      <c r="C442" s="4"/>
      <c r="D442" s="4"/>
      <c r="E442" s="4" t="s">
        <v>15</v>
      </c>
      <c r="F442" s="4"/>
      <c r="G442" s="4"/>
      <c r="H442" s="4">
        <v>0</v>
      </c>
      <c r="I442" s="4">
        <v>0</v>
      </c>
      <c r="J442" s="4">
        <f t="shared" si="57"/>
        <v>0</v>
      </c>
      <c r="K442" s="4"/>
      <c r="L442" s="4"/>
      <c r="M442" s="4"/>
      <c r="N442" s="4"/>
      <c r="O442" s="4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2:27" ht="15.75" customHeight="1">
      <c r="B443" s="2"/>
      <c r="C443" s="5"/>
      <c r="D443" s="5"/>
      <c r="E443" s="5" t="s">
        <v>14</v>
      </c>
      <c r="F443" s="5"/>
      <c r="G443" s="5"/>
      <c r="H443" s="5">
        <f>SUM(H422:H442)</f>
        <v>0.44124999999999992</v>
      </c>
      <c r="I443" s="5"/>
      <c r="J443" s="5">
        <f>SUM(J422:J442)</f>
        <v>2.0237499999999997</v>
      </c>
      <c r="K443" s="5">
        <f>J443/H443</f>
        <v>4.5864022662889523</v>
      </c>
      <c r="L443" s="5">
        <v>0.5</v>
      </c>
      <c r="M443" s="5">
        <f>L443*J443</f>
        <v>1.0118749999999999</v>
      </c>
      <c r="N443" s="5">
        <f>H443*D422</f>
        <v>88.249999999999986</v>
      </c>
      <c r="O443" s="5">
        <f>J443*D422</f>
        <v>404.74999999999994</v>
      </c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2:27" ht="15.75" customHeight="1" thickBot="1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5" t="s">
        <v>16</v>
      </c>
      <c r="M444" s="5">
        <f>SUM(M328:M443)</f>
        <v>6.4002562499999991</v>
      </c>
      <c r="N444" s="5">
        <f>SUM(N328:N443)</f>
        <v>560.07499999999993</v>
      </c>
      <c r="O444" s="5">
        <f>SUM(O328:O443)</f>
        <v>2576.2249999999995</v>
      </c>
      <c r="P444" s="14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2:27" ht="15.75" customHeight="1">
      <c r="B445" s="2"/>
      <c r="C445" s="6">
        <f>SUM(D307:D444)</f>
        <v>1280</v>
      </c>
      <c r="D445" s="8" t="s">
        <v>17</v>
      </c>
      <c r="E445" s="8"/>
      <c r="F445" s="8"/>
      <c r="G445" s="8"/>
      <c r="H445" s="8"/>
      <c r="I445" s="9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2:27" ht="15.75" customHeight="1">
      <c r="B446" s="2"/>
      <c r="C446" s="6">
        <f>C445*8760</f>
        <v>11212800</v>
      </c>
      <c r="D446" s="8" t="s">
        <v>18</v>
      </c>
      <c r="E446" s="8"/>
      <c r="F446" s="8"/>
      <c r="G446" s="8"/>
      <c r="H446" s="8"/>
      <c r="I446" s="9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2:27" ht="15.75" customHeight="1">
      <c r="B447" s="2"/>
      <c r="C447" s="6">
        <f>N444</f>
        <v>560.07499999999993</v>
      </c>
      <c r="D447" s="8" t="s">
        <v>19</v>
      </c>
      <c r="E447" s="8"/>
      <c r="F447" s="8"/>
      <c r="G447" s="8"/>
      <c r="H447" s="8"/>
      <c r="I447" s="9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2:27" ht="15.75" customHeight="1">
      <c r="B448" s="2"/>
      <c r="C448" s="6">
        <f>C447/C445</f>
        <v>0.43755859374999995</v>
      </c>
      <c r="D448" s="8" t="s">
        <v>20</v>
      </c>
      <c r="E448" s="8"/>
      <c r="F448" s="8"/>
      <c r="G448" s="8"/>
      <c r="H448" s="8"/>
      <c r="I448" s="9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2:27" ht="15.75" customHeight="1">
      <c r="B449" s="2"/>
      <c r="C449" s="6">
        <f>O444/C445</f>
        <v>2.0126757812499996</v>
      </c>
      <c r="D449" s="8" t="s">
        <v>21</v>
      </c>
      <c r="E449" s="8"/>
      <c r="F449" s="8"/>
      <c r="G449" s="8"/>
      <c r="H449" s="8"/>
      <c r="I449" s="9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2:27" ht="15.75" customHeight="1">
      <c r="B450" s="2"/>
      <c r="C450" s="6">
        <f>C449/C448</f>
        <v>4.59978574298085</v>
      </c>
      <c r="D450" s="8" t="s">
        <v>22</v>
      </c>
      <c r="E450" s="8"/>
      <c r="F450" s="8"/>
      <c r="G450" s="8"/>
      <c r="H450" s="8"/>
      <c r="I450" s="9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2:27" ht="15.75" customHeight="1">
      <c r="B451" s="2"/>
      <c r="C451" s="6">
        <f>(C446-O444)/C446</f>
        <v>0.99977024249072488</v>
      </c>
      <c r="D451" s="8" t="s">
        <v>23</v>
      </c>
      <c r="E451" s="8"/>
      <c r="F451" s="8"/>
      <c r="G451" s="8"/>
      <c r="H451" s="8"/>
      <c r="I451" s="9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2:27" ht="15.75" customHeight="1">
      <c r="B452" s="2"/>
      <c r="C452" s="6">
        <f>1-C451</f>
        <v>2.2975750927511918E-4</v>
      </c>
      <c r="D452" s="8" t="s">
        <v>24</v>
      </c>
      <c r="E452" s="8"/>
      <c r="F452" s="8"/>
      <c r="G452" s="8"/>
      <c r="H452" s="8"/>
      <c r="I452" s="9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2:27" ht="15.75" customHeight="1">
      <c r="B453" s="2"/>
      <c r="C453" s="6">
        <f>M444*1000</f>
        <v>6400.2562499999995</v>
      </c>
      <c r="D453" s="8" t="s">
        <v>26</v>
      </c>
      <c r="E453" s="8"/>
      <c r="F453" s="8"/>
      <c r="G453" s="8"/>
      <c r="H453" s="8"/>
      <c r="I453" s="9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2:27" ht="15.75" customHeight="1">
      <c r="B454" s="2"/>
      <c r="C454" s="6">
        <f>C453/C445</f>
        <v>5.0002001953124999</v>
      </c>
      <c r="D454" s="11" t="s">
        <v>27</v>
      </c>
      <c r="E454" s="11"/>
      <c r="F454" s="11"/>
      <c r="G454" s="11"/>
      <c r="H454" s="11"/>
      <c r="I454" s="1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2:27" ht="15.75" customHeight="1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2:27" ht="15.75" customHeight="1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2:27" ht="46.5">
      <c r="B457" s="1"/>
      <c r="C457" s="2"/>
      <c r="D457" s="2"/>
      <c r="E457" s="2"/>
      <c r="F457" s="2"/>
      <c r="G457" s="2"/>
      <c r="H457" s="2"/>
      <c r="I457" s="1" t="s">
        <v>30</v>
      </c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2:27" ht="15.75" customHeight="1">
      <c r="B458" s="2"/>
      <c r="C458" s="3" t="s">
        <v>1</v>
      </c>
      <c r="D458" s="3" t="s">
        <v>2</v>
      </c>
      <c r="E458" s="3" t="s">
        <v>3</v>
      </c>
      <c r="F458" s="3" t="s">
        <v>4</v>
      </c>
      <c r="G458" s="3" t="s">
        <v>5</v>
      </c>
      <c r="H458" s="3" t="s">
        <v>6</v>
      </c>
      <c r="I458" s="3" t="s">
        <v>7</v>
      </c>
      <c r="J458" s="3" t="s">
        <v>8</v>
      </c>
      <c r="K458" s="3" t="s">
        <v>9</v>
      </c>
      <c r="L458" s="3" t="s">
        <v>10</v>
      </c>
      <c r="M458" s="3" t="s">
        <v>11</v>
      </c>
      <c r="N458" s="3" t="s">
        <v>12</v>
      </c>
      <c r="O458" s="3" t="s">
        <v>13</v>
      </c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2:27" ht="15.75" customHeight="1">
      <c r="B459" s="2"/>
      <c r="C459" s="13">
        <v>18</v>
      </c>
      <c r="D459" s="13">
        <v>220</v>
      </c>
      <c r="E459" s="13">
        <v>31</v>
      </c>
      <c r="F459" s="13">
        <v>0.8</v>
      </c>
      <c r="G459" s="13">
        <f t="shared" ref="G459:G471" si="58">B2</f>
        <v>7.4999999999999997E-2</v>
      </c>
      <c r="H459" s="13">
        <f t="shared" ref="H459:H471" si="59">F459*G459</f>
        <v>0.06</v>
      </c>
      <c r="I459" s="13">
        <v>0.5</v>
      </c>
      <c r="J459" s="13">
        <f t="shared" ref="J459:J479" si="60">H459*I459</f>
        <v>0.03</v>
      </c>
      <c r="K459" s="13"/>
      <c r="L459" s="13"/>
      <c r="M459" s="13"/>
      <c r="N459" s="13"/>
      <c r="O459" s="13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2:27" ht="15.75" customHeight="1">
      <c r="B460" s="2"/>
      <c r="C460" s="13"/>
      <c r="D460" s="13"/>
      <c r="E460" s="13">
        <v>33</v>
      </c>
      <c r="F460" s="13">
        <v>0.8</v>
      </c>
      <c r="G460" s="13">
        <f t="shared" si="58"/>
        <v>7.4999999999999997E-2</v>
      </c>
      <c r="H460" s="13">
        <f t="shared" si="59"/>
        <v>0.06</v>
      </c>
      <c r="I460" s="13">
        <v>0.5</v>
      </c>
      <c r="J460" s="13">
        <f t="shared" si="60"/>
        <v>0.03</v>
      </c>
      <c r="K460" s="13"/>
      <c r="L460" s="13"/>
      <c r="M460" s="13"/>
      <c r="N460" s="13"/>
      <c r="O460" s="13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2:27" ht="15.75" customHeight="1">
      <c r="B461" s="2"/>
      <c r="C461" s="13"/>
      <c r="D461" s="13"/>
      <c r="E461" s="13">
        <v>36</v>
      </c>
      <c r="F461" s="13">
        <v>0.8</v>
      </c>
      <c r="G461" s="13">
        <f t="shared" si="58"/>
        <v>7.4999999999999997E-2</v>
      </c>
      <c r="H461" s="13">
        <f t="shared" si="59"/>
        <v>0.06</v>
      </c>
      <c r="I461" s="13">
        <v>0.5</v>
      </c>
      <c r="J461" s="13">
        <f t="shared" si="60"/>
        <v>0.03</v>
      </c>
      <c r="K461" s="13"/>
      <c r="L461" s="13"/>
      <c r="M461" s="13"/>
      <c r="N461" s="13"/>
      <c r="O461" s="13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2:27" ht="15.75" customHeight="1">
      <c r="B462" s="2"/>
      <c r="C462" s="13"/>
      <c r="D462" s="13"/>
      <c r="E462" s="13">
        <v>39</v>
      </c>
      <c r="F462" s="13">
        <v>0.8</v>
      </c>
      <c r="G462" s="13">
        <f t="shared" si="58"/>
        <v>7.4999999999999997E-2</v>
      </c>
      <c r="H462" s="13">
        <f t="shared" si="59"/>
        <v>0.06</v>
      </c>
      <c r="I462" s="13">
        <v>0.5</v>
      </c>
      <c r="J462" s="13">
        <f t="shared" si="60"/>
        <v>0.03</v>
      </c>
      <c r="K462" s="13"/>
      <c r="L462" s="13"/>
      <c r="M462" s="13"/>
      <c r="N462" s="13"/>
      <c r="O462" s="13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2:27" ht="15.75" customHeight="1">
      <c r="B463" s="2"/>
      <c r="C463" s="13"/>
      <c r="D463" s="13"/>
      <c r="E463" s="13">
        <v>41</v>
      </c>
      <c r="F463" s="13">
        <v>0.6</v>
      </c>
      <c r="G463" s="13">
        <f t="shared" si="58"/>
        <v>7.4999999999999997E-2</v>
      </c>
      <c r="H463" s="13">
        <f t="shared" si="59"/>
        <v>4.4999999999999998E-2</v>
      </c>
      <c r="I463" s="13">
        <v>0.5</v>
      </c>
      <c r="J463" s="13">
        <f t="shared" si="60"/>
        <v>2.2499999999999999E-2</v>
      </c>
      <c r="K463" s="13"/>
      <c r="L463" s="13"/>
      <c r="M463" s="13"/>
      <c r="N463" s="13"/>
      <c r="O463" s="13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2:27" ht="15.75" customHeight="1">
      <c r="B464" s="2"/>
      <c r="C464" s="13"/>
      <c r="D464" s="13"/>
      <c r="E464" s="13">
        <v>32</v>
      </c>
      <c r="F464" s="13">
        <v>0.75</v>
      </c>
      <c r="G464" s="13">
        <f t="shared" si="58"/>
        <v>7.4999999999999997E-2</v>
      </c>
      <c r="H464" s="13">
        <f t="shared" si="59"/>
        <v>5.6249999999999994E-2</v>
      </c>
      <c r="I464" s="13">
        <v>3</v>
      </c>
      <c r="J464" s="13">
        <f t="shared" si="60"/>
        <v>0.16874999999999998</v>
      </c>
      <c r="K464" s="13"/>
      <c r="L464" s="13"/>
      <c r="M464" s="13"/>
      <c r="N464" s="13"/>
      <c r="O464" s="13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2:27" ht="15.75" customHeight="1">
      <c r="B465" s="2"/>
      <c r="C465" s="13"/>
      <c r="D465" s="13"/>
      <c r="E465" s="13">
        <v>34</v>
      </c>
      <c r="F465" s="13">
        <v>0.6</v>
      </c>
      <c r="G465" s="13">
        <f t="shared" si="58"/>
        <v>7.4999999999999997E-2</v>
      </c>
      <c r="H465" s="13">
        <f t="shared" si="59"/>
        <v>4.4999999999999998E-2</v>
      </c>
      <c r="I465" s="13">
        <v>0.5</v>
      </c>
      <c r="J465" s="13">
        <f t="shared" si="60"/>
        <v>2.2499999999999999E-2</v>
      </c>
      <c r="K465" s="13"/>
      <c r="L465" s="13"/>
      <c r="M465" s="13"/>
      <c r="N465" s="13"/>
      <c r="O465" s="13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2:27" ht="15.75" customHeight="1">
      <c r="B466" s="2"/>
      <c r="C466" s="13"/>
      <c r="D466" s="13"/>
      <c r="E466" s="13">
        <v>35</v>
      </c>
      <c r="F466" s="13">
        <v>0.75</v>
      </c>
      <c r="G466" s="13">
        <f t="shared" si="58"/>
        <v>7.4999999999999997E-2</v>
      </c>
      <c r="H466" s="13">
        <f t="shared" si="59"/>
        <v>5.6249999999999994E-2</v>
      </c>
      <c r="I466" s="13">
        <v>0.5</v>
      </c>
      <c r="J466" s="13">
        <f t="shared" si="60"/>
        <v>2.8124999999999997E-2</v>
      </c>
      <c r="K466" s="13"/>
      <c r="L466" s="13"/>
      <c r="M466" s="13"/>
      <c r="N466" s="13"/>
      <c r="O466" s="13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2:27" ht="15.75" customHeight="1">
      <c r="B467" s="2"/>
      <c r="C467" s="13"/>
      <c r="D467" s="13"/>
      <c r="E467" s="13">
        <v>37</v>
      </c>
      <c r="F467" s="13">
        <v>0.75</v>
      </c>
      <c r="G467" s="13">
        <f t="shared" si="58"/>
        <v>7.4999999999999997E-2</v>
      </c>
      <c r="H467" s="13">
        <f t="shared" si="59"/>
        <v>5.6249999999999994E-2</v>
      </c>
      <c r="I467" s="13">
        <v>0.5</v>
      </c>
      <c r="J467" s="13">
        <f t="shared" si="60"/>
        <v>2.8124999999999997E-2</v>
      </c>
      <c r="K467" s="13"/>
      <c r="L467" s="13"/>
      <c r="M467" s="13"/>
      <c r="N467" s="13"/>
      <c r="O467" s="13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2:27" ht="15.75" customHeight="1">
      <c r="B468" s="2"/>
      <c r="C468" s="13"/>
      <c r="D468" s="13"/>
      <c r="E468" s="13">
        <v>38</v>
      </c>
      <c r="F468" s="13">
        <v>0.6</v>
      </c>
      <c r="G468" s="13">
        <f t="shared" si="58"/>
        <v>7.4999999999999997E-2</v>
      </c>
      <c r="H468" s="13">
        <f t="shared" si="59"/>
        <v>4.4999999999999998E-2</v>
      </c>
      <c r="I468" s="13">
        <v>0.5</v>
      </c>
      <c r="J468" s="13">
        <f t="shared" si="60"/>
        <v>2.2499999999999999E-2</v>
      </c>
      <c r="K468" s="13"/>
      <c r="L468" s="13"/>
      <c r="M468" s="13"/>
      <c r="N468" s="13"/>
      <c r="O468" s="13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2:27" ht="15.75" customHeight="1">
      <c r="B469" s="2"/>
      <c r="C469" s="13"/>
      <c r="D469" s="13"/>
      <c r="E469" s="13">
        <v>40</v>
      </c>
      <c r="F469" s="13">
        <v>0.75</v>
      </c>
      <c r="G469" s="13">
        <f t="shared" si="58"/>
        <v>7.4999999999999997E-2</v>
      </c>
      <c r="H469" s="13">
        <f t="shared" si="59"/>
        <v>5.6249999999999994E-2</v>
      </c>
      <c r="I469" s="13">
        <v>0.5</v>
      </c>
      <c r="J469" s="13">
        <f t="shared" si="60"/>
        <v>2.8124999999999997E-2</v>
      </c>
      <c r="K469" s="13"/>
      <c r="L469" s="13"/>
      <c r="M469" s="13"/>
      <c r="N469" s="13"/>
      <c r="O469" s="13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2:27" ht="15.75" customHeight="1">
      <c r="B470" s="2"/>
      <c r="C470" s="13"/>
      <c r="D470" s="13"/>
      <c r="E470" s="13">
        <v>42</v>
      </c>
      <c r="F470" s="13">
        <v>0.75</v>
      </c>
      <c r="G470" s="13">
        <f t="shared" si="58"/>
        <v>7.4999999999999997E-2</v>
      </c>
      <c r="H470" s="13">
        <f t="shared" si="59"/>
        <v>5.6249999999999994E-2</v>
      </c>
      <c r="I470" s="13">
        <v>0.5</v>
      </c>
      <c r="J470" s="13">
        <f t="shared" si="60"/>
        <v>2.8124999999999997E-2</v>
      </c>
      <c r="K470" s="13"/>
      <c r="L470" s="13"/>
      <c r="M470" s="13"/>
      <c r="N470" s="13"/>
      <c r="O470" s="13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2:27" ht="15.75" customHeight="1">
      <c r="B471" s="2"/>
      <c r="C471" s="13"/>
      <c r="D471" s="13"/>
      <c r="E471" s="13">
        <v>43</v>
      </c>
      <c r="F471" s="13">
        <v>0.6</v>
      </c>
      <c r="G471" s="13">
        <f t="shared" si="58"/>
        <v>7.4999999999999997E-2</v>
      </c>
      <c r="H471" s="13">
        <f t="shared" si="59"/>
        <v>4.4999999999999998E-2</v>
      </c>
      <c r="I471" s="13">
        <v>0.5</v>
      </c>
      <c r="J471" s="13">
        <f t="shared" si="60"/>
        <v>2.2499999999999999E-2</v>
      </c>
      <c r="K471" s="13"/>
      <c r="L471" s="13"/>
      <c r="M471" s="13"/>
      <c r="N471" s="13"/>
      <c r="O471" s="13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2:27" ht="15.75" customHeight="1">
      <c r="B472" s="2"/>
      <c r="C472" s="13"/>
      <c r="D472" s="13"/>
      <c r="E472" s="13" t="s">
        <v>15</v>
      </c>
      <c r="F472" s="13"/>
      <c r="G472" s="13"/>
      <c r="H472" s="13">
        <f t="shared" ref="H472:H479" si="61">A2</f>
        <v>0.1</v>
      </c>
      <c r="I472" s="13">
        <v>10</v>
      </c>
      <c r="J472" s="13">
        <f t="shared" si="60"/>
        <v>1</v>
      </c>
      <c r="K472" s="13"/>
      <c r="L472" s="13"/>
      <c r="M472" s="13"/>
      <c r="N472" s="13"/>
      <c r="O472" s="13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2:27" ht="15.75" customHeight="1">
      <c r="B473" s="2"/>
      <c r="C473" s="13"/>
      <c r="D473" s="13"/>
      <c r="E473" s="13" t="s">
        <v>15</v>
      </c>
      <c r="F473" s="13"/>
      <c r="G473" s="13"/>
      <c r="H473" s="13">
        <f t="shared" si="61"/>
        <v>0.1</v>
      </c>
      <c r="I473" s="13">
        <v>0.5</v>
      </c>
      <c r="J473" s="13">
        <f t="shared" si="60"/>
        <v>0.05</v>
      </c>
      <c r="K473" s="13"/>
      <c r="L473" s="13"/>
      <c r="M473" s="13"/>
      <c r="N473" s="13"/>
      <c r="O473" s="13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2:27" ht="15.75" customHeight="1">
      <c r="B474" s="2"/>
      <c r="C474" s="13"/>
      <c r="D474" s="13"/>
      <c r="E474" s="13" t="s">
        <v>15</v>
      </c>
      <c r="F474" s="13"/>
      <c r="G474" s="13"/>
      <c r="H474" s="13">
        <f t="shared" si="61"/>
        <v>0.1</v>
      </c>
      <c r="I474" s="13">
        <v>0.5</v>
      </c>
      <c r="J474" s="13">
        <f t="shared" si="60"/>
        <v>0.05</v>
      </c>
      <c r="K474" s="13"/>
      <c r="L474" s="13"/>
      <c r="M474" s="13"/>
      <c r="N474" s="13"/>
      <c r="O474" s="13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2:27" ht="15.75" customHeight="1">
      <c r="B475" s="2"/>
      <c r="C475" s="13"/>
      <c r="D475" s="13"/>
      <c r="E475" s="13" t="s">
        <v>15</v>
      </c>
      <c r="F475" s="13"/>
      <c r="G475" s="13"/>
      <c r="H475" s="13">
        <f t="shared" si="61"/>
        <v>0.1</v>
      </c>
      <c r="I475" s="13">
        <v>0.5</v>
      </c>
      <c r="J475" s="13">
        <f t="shared" si="60"/>
        <v>0.05</v>
      </c>
      <c r="K475" s="13"/>
      <c r="L475" s="13"/>
      <c r="M475" s="13"/>
      <c r="N475" s="13"/>
      <c r="O475" s="13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2:27" ht="15.75" customHeight="1">
      <c r="B476" s="2"/>
      <c r="C476" s="13"/>
      <c r="D476" s="13"/>
      <c r="E476" s="13" t="s">
        <v>15</v>
      </c>
      <c r="F476" s="13"/>
      <c r="G476" s="13"/>
      <c r="H476" s="13">
        <f t="shared" si="61"/>
        <v>0.1</v>
      </c>
      <c r="I476" s="13">
        <v>0.5</v>
      </c>
      <c r="J476" s="13">
        <f t="shared" si="60"/>
        <v>0.05</v>
      </c>
      <c r="K476" s="13"/>
      <c r="L476" s="13"/>
      <c r="M476" s="13"/>
      <c r="N476" s="13"/>
      <c r="O476" s="13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2:27" ht="15.75" customHeight="1">
      <c r="B477" s="2"/>
      <c r="C477" s="13"/>
      <c r="D477" s="13"/>
      <c r="E477" s="13" t="s">
        <v>15</v>
      </c>
      <c r="F477" s="13"/>
      <c r="G477" s="13"/>
      <c r="H477" s="13">
        <f t="shared" si="61"/>
        <v>0.1</v>
      </c>
      <c r="I477" s="13">
        <v>0.5</v>
      </c>
      <c r="J477" s="13">
        <f t="shared" si="60"/>
        <v>0.05</v>
      </c>
      <c r="K477" s="13"/>
      <c r="L477" s="13"/>
      <c r="M477" s="13"/>
      <c r="N477" s="13"/>
      <c r="O477" s="13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2:27" ht="15.75" customHeight="1">
      <c r="B478" s="2"/>
      <c r="C478" s="13"/>
      <c r="D478" s="13"/>
      <c r="E478" s="13" t="s">
        <v>15</v>
      </c>
      <c r="F478" s="13"/>
      <c r="G478" s="13"/>
      <c r="H478" s="13">
        <f t="shared" si="61"/>
        <v>0.1</v>
      </c>
      <c r="I478" s="13">
        <v>0.5</v>
      </c>
      <c r="J478" s="13">
        <f t="shared" si="60"/>
        <v>0.05</v>
      </c>
      <c r="K478" s="13"/>
      <c r="L478" s="13"/>
      <c r="M478" s="13"/>
      <c r="N478" s="13"/>
      <c r="O478" s="13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2:27" ht="15.75" customHeight="1">
      <c r="B479" s="2"/>
      <c r="C479" s="13"/>
      <c r="D479" s="13"/>
      <c r="E479" s="13" t="s">
        <v>15</v>
      </c>
      <c r="F479" s="13"/>
      <c r="G479" s="13"/>
      <c r="H479" s="13">
        <f t="shared" si="61"/>
        <v>0.1</v>
      </c>
      <c r="I479" s="13">
        <v>0.5</v>
      </c>
      <c r="J479" s="13">
        <f t="shared" si="60"/>
        <v>0.05</v>
      </c>
      <c r="K479" s="13"/>
      <c r="L479" s="13"/>
      <c r="M479" s="13"/>
      <c r="N479" s="13"/>
      <c r="O479" s="13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2:27" ht="15.75" customHeight="1">
      <c r="B480" s="2"/>
      <c r="C480" s="25"/>
      <c r="D480" s="25"/>
      <c r="E480" s="25" t="s">
        <v>14</v>
      </c>
      <c r="F480" s="25"/>
      <c r="G480" s="25"/>
      <c r="H480" s="25">
        <f>SUM(H459:H479)</f>
        <v>1.5012500000000004</v>
      </c>
      <c r="I480" s="25"/>
      <c r="J480" s="25">
        <f>SUM(J459:J479)</f>
        <v>1.8412500000000003</v>
      </c>
      <c r="K480" s="25">
        <f>J480/H480</f>
        <v>1.2264779350541215</v>
      </c>
      <c r="L480" s="25">
        <v>0.54500000000000004</v>
      </c>
      <c r="M480" s="25">
        <f>L480*J480</f>
        <v>1.0034812500000003</v>
      </c>
      <c r="N480" s="25">
        <f>H480*D459</f>
        <v>330.27500000000009</v>
      </c>
      <c r="O480" s="25">
        <f>J480*D459</f>
        <v>405.07500000000005</v>
      </c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2:27" ht="15.75" customHeight="1">
      <c r="B481" s="2"/>
      <c r="C481" s="3" t="s">
        <v>1</v>
      </c>
      <c r="D481" s="3" t="s">
        <v>2</v>
      </c>
      <c r="E481" s="3" t="s">
        <v>3</v>
      </c>
      <c r="F481" s="3" t="s">
        <v>4</v>
      </c>
      <c r="G481" s="3" t="s">
        <v>5</v>
      </c>
      <c r="H481" s="3" t="s">
        <v>6</v>
      </c>
      <c r="I481" s="3" t="s">
        <v>7</v>
      </c>
      <c r="J481" s="3" t="s">
        <v>8</v>
      </c>
      <c r="K481" s="3" t="s">
        <v>9</v>
      </c>
      <c r="L481" s="3" t="s">
        <v>10</v>
      </c>
      <c r="M481" s="3" t="s">
        <v>11</v>
      </c>
      <c r="N481" s="3" t="s">
        <v>12</v>
      </c>
      <c r="O481" s="3" t="s">
        <v>13</v>
      </c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2:27" ht="15.75" customHeight="1">
      <c r="B482" s="2"/>
      <c r="C482" s="13">
        <v>19</v>
      </c>
      <c r="D482" s="13">
        <v>220</v>
      </c>
      <c r="E482" s="13">
        <v>31</v>
      </c>
      <c r="F482" s="13">
        <v>0.8</v>
      </c>
      <c r="G482" s="13">
        <f t="shared" ref="G482:G494" si="62">B2</f>
        <v>7.4999999999999997E-2</v>
      </c>
      <c r="H482" s="13">
        <f t="shared" ref="H482:H494" si="63">F482*G482</f>
        <v>0.06</v>
      </c>
      <c r="I482" s="13">
        <v>0.5</v>
      </c>
      <c r="J482" s="13">
        <f t="shared" ref="J482:J502" si="64">H482*I482</f>
        <v>0.03</v>
      </c>
      <c r="K482" s="13"/>
      <c r="L482" s="13"/>
      <c r="M482" s="13"/>
      <c r="N482" s="13"/>
      <c r="O482" s="13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2:27" ht="15.75" customHeight="1">
      <c r="B483" s="2"/>
      <c r="C483" s="13"/>
      <c r="D483" s="13"/>
      <c r="E483" s="13">
        <v>33</v>
      </c>
      <c r="F483" s="13">
        <v>0.8</v>
      </c>
      <c r="G483" s="13">
        <f t="shared" si="62"/>
        <v>7.4999999999999997E-2</v>
      </c>
      <c r="H483" s="13">
        <f t="shared" si="63"/>
        <v>0.06</v>
      </c>
      <c r="I483" s="13">
        <v>0.5</v>
      </c>
      <c r="J483" s="13">
        <f t="shared" si="64"/>
        <v>0.03</v>
      </c>
      <c r="K483" s="13"/>
      <c r="L483" s="13"/>
      <c r="M483" s="13"/>
      <c r="N483" s="13"/>
      <c r="O483" s="13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2:27" ht="15.75" customHeight="1">
      <c r="B484" s="2"/>
      <c r="C484" s="13"/>
      <c r="D484" s="13"/>
      <c r="E484" s="13">
        <v>36</v>
      </c>
      <c r="F484" s="13">
        <v>0.8</v>
      </c>
      <c r="G484" s="13">
        <f t="shared" si="62"/>
        <v>7.4999999999999997E-2</v>
      </c>
      <c r="H484" s="13">
        <f t="shared" si="63"/>
        <v>0.06</v>
      </c>
      <c r="I484" s="13">
        <v>0.5</v>
      </c>
      <c r="J484" s="13">
        <f t="shared" si="64"/>
        <v>0.03</v>
      </c>
      <c r="K484" s="13"/>
      <c r="L484" s="13"/>
      <c r="M484" s="13"/>
      <c r="N484" s="13"/>
      <c r="O484" s="13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2:27" ht="15.75" customHeight="1">
      <c r="B485" s="2"/>
      <c r="C485" s="13"/>
      <c r="D485" s="13"/>
      <c r="E485" s="13">
        <v>39</v>
      </c>
      <c r="F485" s="13">
        <v>0.8</v>
      </c>
      <c r="G485" s="13">
        <f t="shared" si="62"/>
        <v>7.4999999999999997E-2</v>
      </c>
      <c r="H485" s="13">
        <f t="shared" si="63"/>
        <v>0.06</v>
      </c>
      <c r="I485" s="13">
        <v>0.5</v>
      </c>
      <c r="J485" s="13">
        <f t="shared" si="64"/>
        <v>0.03</v>
      </c>
      <c r="K485" s="13"/>
      <c r="L485" s="13"/>
      <c r="M485" s="13"/>
      <c r="N485" s="13"/>
      <c r="O485" s="13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2:27" ht="15.75" customHeight="1">
      <c r="B486" s="2"/>
      <c r="C486" s="13"/>
      <c r="D486" s="13"/>
      <c r="E486" s="13">
        <v>41</v>
      </c>
      <c r="F486" s="13">
        <v>0.6</v>
      </c>
      <c r="G486" s="13">
        <f t="shared" si="62"/>
        <v>7.4999999999999997E-2</v>
      </c>
      <c r="H486" s="13">
        <f t="shared" si="63"/>
        <v>4.4999999999999998E-2</v>
      </c>
      <c r="I486" s="13">
        <v>0.5</v>
      </c>
      <c r="J486" s="13">
        <f t="shared" si="64"/>
        <v>2.2499999999999999E-2</v>
      </c>
      <c r="K486" s="13"/>
      <c r="L486" s="13"/>
      <c r="M486" s="13"/>
      <c r="N486" s="13"/>
      <c r="O486" s="13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2:27" ht="15.75" customHeight="1">
      <c r="B487" s="2"/>
      <c r="C487" s="13"/>
      <c r="D487" s="13"/>
      <c r="E487" s="13">
        <v>32</v>
      </c>
      <c r="F487" s="13">
        <v>0.75</v>
      </c>
      <c r="G487" s="13">
        <f t="shared" si="62"/>
        <v>7.4999999999999997E-2</v>
      </c>
      <c r="H487" s="13">
        <f t="shared" si="63"/>
        <v>5.6249999999999994E-2</v>
      </c>
      <c r="I487" s="13">
        <v>0.5</v>
      </c>
      <c r="J487" s="13">
        <f t="shared" si="64"/>
        <v>2.8124999999999997E-2</v>
      </c>
      <c r="K487" s="13"/>
      <c r="L487" s="13"/>
      <c r="M487" s="13"/>
      <c r="N487" s="13"/>
      <c r="O487" s="13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2:27" ht="15.75" customHeight="1">
      <c r="B488" s="2"/>
      <c r="C488" s="13"/>
      <c r="D488" s="13"/>
      <c r="E488" s="13">
        <v>34</v>
      </c>
      <c r="F488" s="13">
        <v>0.6</v>
      </c>
      <c r="G488" s="13">
        <f t="shared" si="62"/>
        <v>7.4999999999999997E-2</v>
      </c>
      <c r="H488" s="13">
        <f t="shared" si="63"/>
        <v>4.4999999999999998E-2</v>
      </c>
      <c r="I488" s="13">
        <v>3</v>
      </c>
      <c r="J488" s="13">
        <f t="shared" si="64"/>
        <v>0.13500000000000001</v>
      </c>
      <c r="K488" s="13"/>
      <c r="L488" s="13"/>
      <c r="M488" s="13"/>
      <c r="N488" s="13"/>
      <c r="O488" s="13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2:27" ht="15.75" customHeight="1">
      <c r="B489" s="2"/>
      <c r="C489" s="13"/>
      <c r="D489" s="13"/>
      <c r="E489" s="13">
        <v>35</v>
      </c>
      <c r="F489" s="13">
        <v>0.75</v>
      </c>
      <c r="G489" s="13">
        <f t="shared" si="62"/>
        <v>7.4999999999999997E-2</v>
      </c>
      <c r="H489" s="13">
        <f t="shared" si="63"/>
        <v>5.6249999999999994E-2</v>
      </c>
      <c r="I489" s="13">
        <v>3</v>
      </c>
      <c r="J489" s="13">
        <f t="shared" si="64"/>
        <v>0.16874999999999998</v>
      </c>
      <c r="K489" s="13"/>
      <c r="L489" s="13"/>
      <c r="M489" s="13"/>
      <c r="N489" s="13"/>
      <c r="O489" s="13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2:27" ht="15.75" customHeight="1">
      <c r="B490" s="2"/>
      <c r="C490" s="13"/>
      <c r="D490" s="13"/>
      <c r="E490" s="13">
        <v>37</v>
      </c>
      <c r="F490" s="13">
        <v>0.75</v>
      </c>
      <c r="G490" s="13">
        <f t="shared" si="62"/>
        <v>7.4999999999999997E-2</v>
      </c>
      <c r="H490" s="13">
        <f t="shared" si="63"/>
        <v>5.6249999999999994E-2</v>
      </c>
      <c r="I490" s="13">
        <v>0.5</v>
      </c>
      <c r="J490" s="13">
        <f t="shared" si="64"/>
        <v>2.8124999999999997E-2</v>
      </c>
      <c r="K490" s="13"/>
      <c r="L490" s="13"/>
      <c r="M490" s="13"/>
      <c r="N490" s="13"/>
      <c r="O490" s="13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2:27" ht="15.75" customHeight="1">
      <c r="B491" s="2"/>
      <c r="C491" s="13"/>
      <c r="D491" s="13"/>
      <c r="E491" s="13">
        <v>38</v>
      </c>
      <c r="F491" s="13">
        <v>0.6</v>
      </c>
      <c r="G491" s="13">
        <f t="shared" si="62"/>
        <v>7.4999999999999997E-2</v>
      </c>
      <c r="H491" s="13">
        <f t="shared" si="63"/>
        <v>4.4999999999999998E-2</v>
      </c>
      <c r="I491" s="13">
        <v>0.5</v>
      </c>
      <c r="J491" s="13">
        <f t="shared" si="64"/>
        <v>2.2499999999999999E-2</v>
      </c>
      <c r="K491" s="13"/>
      <c r="L491" s="13"/>
      <c r="M491" s="13"/>
      <c r="N491" s="13"/>
      <c r="O491" s="13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2:27" ht="15.75" customHeight="1">
      <c r="B492" s="2"/>
      <c r="C492" s="13"/>
      <c r="D492" s="13"/>
      <c r="E492" s="13">
        <v>40</v>
      </c>
      <c r="F492" s="13">
        <v>0.75</v>
      </c>
      <c r="G492" s="13">
        <f t="shared" si="62"/>
        <v>7.4999999999999997E-2</v>
      </c>
      <c r="H492" s="13">
        <f t="shared" si="63"/>
        <v>5.6249999999999994E-2</v>
      </c>
      <c r="I492" s="13">
        <v>0.5</v>
      </c>
      <c r="J492" s="13">
        <f t="shared" si="64"/>
        <v>2.8124999999999997E-2</v>
      </c>
      <c r="K492" s="13"/>
      <c r="L492" s="13"/>
      <c r="M492" s="13"/>
      <c r="N492" s="13"/>
      <c r="O492" s="13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2:27" ht="15.75" customHeight="1">
      <c r="B493" s="2"/>
      <c r="C493" s="13"/>
      <c r="D493" s="13"/>
      <c r="E493" s="13">
        <v>42</v>
      </c>
      <c r="F493" s="13">
        <v>0.75</v>
      </c>
      <c r="G493" s="13">
        <f t="shared" si="62"/>
        <v>7.4999999999999997E-2</v>
      </c>
      <c r="H493" s="13">
        <f t="shared" si="63"/>
        <v>5.6249999999999994E-2</v>
      </c>
      <c r="I493" s="13">
        <v>0.5</v>
      </c>
      <c r="J493" s="13">
        <f t="shared" si="64"/>
        <v>2.8124999999999997E-2</v>
      </c>
      <c r="K493" s="13"/>
      <c r="L493" s="13"/>
      <c r="M493" s="13"/>
      <c r="N493" s="13"/>
      <c r="O493" s="13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2:27" ht="15.75" customHeight="1">
      <c r="B494" s="2"/>
      <c r="C494" s="13"/>
      <c r="D494" s="13"/>
      <c r="E494" s="13">
        <v>43</v>
      </c>
      <c r="F494" s="13">
        <v>0.6</v>
      </c>
      <c r="G494" s="13">
        <f t="shared" si="62"/>
        <v>7.4999999999999997E-2</v>
      </c>
      <c r="H494" s="13">
        <f t="shared" si="63"/>
        <v>4.4999999999999998E-2</v>
      </c>
      <c r="I494" s="13">
        <v>0.5</v>
      </c>
      <c r="J494" s="13">
        <f t="shared" si="64"/>
        <v>2.2499999999999999E-2</v>
      </c>
      <c r="K494" s="13"/>
      <c r="L494" s="13"/>
      <c r="M494" s="13"/>
      <c r="N494" s="13"/>
      <c r="O494" s="13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2:27" ht="15.75" customHeight="1">
      <c r="B495" s="2"/>
      <c r="C495" s="13"/>
      <c r="D495" s="13"/>
      <c r="E495" s="13" t="s">
        <v>15</v>
      </c>
      <c r="F495" s="13"/>
      <c r="G495" s="13"/>
      <c r="H495" s="13">
        <f t="shared" ref="H495:H502" si="65">A2</f>
        <v>0.1</v>
      </c>
      <c r="I495" s="13">
        <v>10</v>
      </c>
      <c r="J495" s="13">
        <f t="shared" si="64"/>
        <v>1</v>
      </c>
      <c r="K495" s="13"/>
      <c r="L495" s="13"/>
      <c r="M495" s="13"/>
      <c r="N495" s="13"/>
      <c r="O495" s="13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2:27" ht="15.75" customHeight="1">
      <c r="B496" s="2"/>
      <c r="C496" s="13"/>
      <c r="D496" s="13"/>
      <c r="E496" s="13" t="s">
        <v>15</v>
      </c>
      <c r="F496" s="13"/>
      <c r="G496" s="13"/>
      <c r="H496" s="13">
        <f t="shared" si="65"/>
        <v>0.1</v>
      </c>
      <c r="I496" s="13">
        <v>10</v>
      </c>
      <c r="J496" s="13">
        <f t="shared" si="64"/>
        <v>1</v>
      </c>
      <c r="K496" s="13"/>
      <c r="L496" s="13"/>
      <c r="M496" s="13"/>
      <c r="N496" s="13"/>
      <c r="O496" s="13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2:27" ht="15.75" customHeight="1">
      <c r="B497" s="2"/>
      <c r="C497" s="13"/>
      <c r="D497" s="13"/>
      <c r="E497" s="13" t="s">
        <v>15</v>
      </c>
      <c r="F497" s="13"/>
      <c r="G497" s="13"/>
      <c r="H497" s="13">
        <f t="shared" si="65"/>
        <v>0.1</v>
      </c>
      <c r="I497" s="13">
        <v>0.5</v>
      </c>
      <c r="J497" s="13">
        <f t="shared" si="64"/>
        <v>0.05</v>
      </c>
      <c r="K497" s="13"/>
      <c r="L497" s="13"/>
      <c r="M497" s="13"/>
      <c r="N497" s="13"/>
      <c r="O497" s="13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2:27" ht="15.75" customHeight="1">
      <c r="B498" s="2"/>
      <c r="C498" s="13"/>
      <c r="D498" s="13"/>
      <c r="E498" s="13" t="s">
        <v>15</v>
      </c>
      <c r="F498" s="13"/>
      <c r="G498" s="13"/>
      <c r="H498" s="13">
        <f t="shared" si="65"/>
        <v>0.1</v>
      </c>
      <c r="I498" s="13">
        <v>0.5</v>
      </c>
      <c r="J498" s="13">
        <f t="shared" si="64"/>
        <v>0.05</v>
      </c>
      <c r="K498" s="13"/>
      <c r="L498" s="13"/>
      <c r="M498" s="13"/>
      <c r="N498" s="13"/>
      <c r="O498" s="13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2:27" ht="15.75" customHeight="1">
      <c r="B499" s="2"/>
      <c r="C499" s="13"/>
      <c r="D499" s="13"/>
      <c r="E499" s="13" t="s">
        <v>15</v>
      </c>
      <c r="F499" s="13"/>
      <c r="G499" s="13"/>
      <c r="H499" s="13">
        <f t="shared" si="65"/>
        <v>0.1</v>
      </c>
      <c r="I499" s="13">
        <v>0.5</v>
      </c>
      <c r="J499" s="13">
        <f t="shared" si="64"/>
        <v>0.05</v>
      </c>
      <c r="K499" s="13"/>
      <c r="L499" s="13"/>
      <c r="M499" s="13"/>
      <c r="N499" s="13"/>
      <c r="O499" s="13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2:27" ht="15.75" customHeight="1">
      <c r="B500" s="2"/>
      <c r="C500" s="13"/>
      <c r="D500" s="13"/>
      <c r="E500" s="13" t="s">
        <v>15</v>
      </c>
      <c r="F500" s="13"/>
      <c r="G500" s="13"/>
      <c r="H500" s="13">
        <f t="shared" si="65"/>
        <v>0.1</v>
      </c>
      <c r="I500" s="13">
        <v>0.5</v>
      </c>
      <c r="J500" s="13">
        <f t="shared" si="64"/>
        <v>0.05</v>
      </c>
      <c r="K500" s="13"/>
      <c r="L500" s="13"/>
      <c r="M500" s="13"/>
      <c r="N500" s="13"/>
      <c r="O500" s="13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2:27" ht="15.75" customHeight="1">
      <c r="B501" s="2"/>
      <c r="C501" s="13"/>
      <c r="D501" s="13"/>
      <c r="E501" s="13" t="s">
        <v>15</v>
      </c>
      <c r="F501" s="13"/>
      <c r="G501" s="13"/>
      <c r="H501" s="13">
        <f t="shared" si="65"/>
        <v>0.1</v>
      </c>
      <c r="I501" s="13">
        <v>0.5</v>
      </c>
      <c r="J501" s="13">
        <f t="shared" si="64"/>
        <v>0.05</v>
      </c>
      <c r="K501" s="13"/>
      <c r="L501" s="13"/>
      <c r="M501" s="13"/>
      <c r="N501" s="13"/>
      <c r="O501" s="13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2:27" ht="15.75" customHeight="1">
      <c r="B502" s="2"/>
      <c r="C502" s="13"/>
      <c r="D502" s="13"/>
      <c r="E502" s="13" t="s">
        <v>15</v>
      </c>
      <c r="F502" s="13"/>
      <c r="G502" s="13"/>
      <c r="H502" s="13">
        <f t="shared" si="65"/>
        <v>0.1</v>
      </c>
      <c r="I502" s="13">
        <v>0.5</v>
      </c>
      <c r="J502" s="13">
        <f t="shared" si="64"/>
        <v>0.05</v>
      </c>
      <c r="K502" s="13"/>
      <c r="L502" s="13"/>
      <c r="M502" s="13"/>
      <c r="N502" s="13"/>
      <c r="O502" s="13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2:27" ht="15.75" customHeight="1">
      <c r="B503" s="2"/>
      <c r="C503" s="25"/>
      <c r="D503" s="25"/>
      <c r="E503" s="25" t="s">
        <v>14</v>
      </c>
      <c r="F503" s="25"/>
      <c r="G503" s="25"/>
      <c r="H503" s="25">
        <f>SUM(H482:H502)</f>
        <v>1.5012500000000004</v>
      </c>
      <c r="I503" s="25"/>
      <c r="J503" s="25">
        <f>SUM(J482:J502)</f>
        <v>2.9037499999999987</v>
      </c>
      <c r="K503" s="25">
        <f>J503/H503</f>
        <v>1.9342214820982502</v>
      </c>
      <c r="L503" s="25">
        <v>0.54500000000000004</v>
      </c>
      <c r="M503" s="25">
        <f>L503*J503</f>
        <v>1.5825437499999995</v>
      </c>
      <c r="N503" s="25">
        <f>H503*D482</f>
        <v>330.27500000000009</v>
      </c>
      <c r="O503" s="25">
        <f>J503*D482</f>
        <v>638.8249999999997</v>
      </c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2:27" ht="15.75" customHeight="1">
      <c r="B504" s="2"/>
      <c r="C504" s="3" t="s">
        <v>1</v>
      </c>
      <c r="D504" s="3" t="s">
        <v>2</v>
      </c>
      <c r="E504" s="3" t="s">
        <v>3</v>
      </c>
      <c r="F504" s="3" t="s">
        <v>4</v>
      </c>
      <c r="G504" s="3" t="s">
        <v>5</v>
      </c>
      <c r="H504" s="3" t="s">
        <v>6</v>
      </c>
      <c r="I504" s="3" t="s">
        <v>7</v>
      </c>
      <c r="J504" s="3" t="s">
        <v>8</v>
      </c>
      <c r="K504" s="3" t="s">
        <v>9</v>
      </c>
      <c r="L504" s="3" t="s">
        <v>10</v>
      </c>
      <c r="M504" s="3" t="s">
        <v>11</v>
      </c>
      <c r="N504" s="3" t="s">
        <v>12</v>
      </c>
      <c r="O504" s="3" t="s">
        <v>13</v>
      </c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2:27" ht="15.75" customHeight="1">
      <c r="B505" s="2"/>
      <c r="C505" s="13">
        <v>20</v>
      </c>
      <c r="D505" s="13">
        <v>220</v>
      </c>
      <c r="E505" s="13">
        <v>31</v>
      </c>
      <c r="F505" s="13">
        <v>0.8</v>
      </c>
      <c r="G505" s="13">
        <f t="shared" ref="G505:G517" si="66">B2</f>
        <v>7.4999999999999997E-2</v>
      </c>
      <c r="H505" s="13">
        <f t="shared" ref="H505:H517" si="67">F505*G505</f>
        <v>0.06</v>
      </c>
      <c r="I505" s="13">
        <v>0.5</v>
      </c>
      <c r="J505" s="13">
        <f t="shared" ref="J505:J525" si="68">H505*I505</f>
        <v>0.03</v>
      </c>
      <c r="K505" s="13"/>
      <c r="L505" s="13"/>
      <c r="M505" s="13"/>
      <c r="N505" s="13"/>
      <c r="O505" s="13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2:27" ht="15.75" customHeight="1">
      <c r="B506" s="2"/>
      <c r="C506" s="13"/>
      <c r="D506" s="13"/>
      <c r="E506" s="13">
        <v>33</v>
      </c>
      <c r="F506" s="13">
        <v>0.8</v>
      </c>
      <c r="G506" s="13">
        <f t="shared" si="66"/>
        <v>7.4999999999999997E-2</v>
      </c>
      <c r="H506" s="13">
        <f t="shared" si="67"/>
        <v>0.06</v>
      </c>
      <c r="I506" s="13">
        <v>0.5</v>
      </c>
      <c r="J506" s="13">
        <f t="shared" si="68"/>
        <v>0.03</v>
      </c>
      <c r="K506" s="13"/>
      <c r="L506" s="13"/>
      <c r="M506" s="13"/>
      <c r="N506" s="13"/>
      <c r="O506" s="13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2:27" ht="15.75" customHeight="1">
      <c r="B507" s="2"/>
      <c r="C507" s="13"/>
      <c r="D507" s="13"/>
      <c r="E507" s="13">
        <v>36</v>
      </c>
      <c r="F507" s="13">
        <v>0.8</v>
      </c>
      <c r="G507" s="13">
        <f t="shared" si="66"/>
        <v>7.4999999999999997E-2</v>
      </c>
      <c r="H507" s="13">
        <f t="shared" si="67"/>
        <v>0.06</v>
      </c>
      <c r="I507" s="13">
        <v>0.5</v>
      </c>
      <c r="J507" s="13">
        <f t="shared" si="68"/>
        <v>0.03</v>
      </c>
      <c r="K507" s="13"/>
      <c r="L507" s="13"/>
      <c r="M507" s="13"/>
      <c r="N507" s="13"/>
      <c r="O507" s="13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2:27" ht="15.75" customHeight="1">
      <c r="B508" s="2"/>
      <c r="C508" s="13"/>
      <c r="D508" s="13"/>
      <c r="E508" s="13">
        <v>39</v>
      </c>
      <c r="F508" s="13">
        <v>0.8</v>
      </c>
      <c r="G508" s="13">
        <f t="shared" si="66"/>
        <v>7.4999999999999997E-2</v>
      </c>
      <c r="H508" s="13">
        <f t="shared" si="67"/>
        <v>0.06</v>
      </c>
      <c r="I508" s="13">
        <v>0.5</v>
      </c>
      <c r="J508" s="13">
        <f t="shared" si="68"/>
        <v>0.03</v>
      </c>
      <c r="K508" s="13"/>
      <c r="L508" s="13"/>
      <c r="M508" s="13"/>
      <c r="N508" s="13"/>
      <c r="O508" s="13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2:27" ht="15.75" customHeight="1">
      <c r="B509" s="2"/>
      <c r="C509" s="13"/>
      <c r="D509" s="13"/>
      <c r="E509" s="13">
        <v>41</v>
      </c>
      <c r="F509" s="13">
        <v>0.6</v>
      </c>
      <c r="G509" s="13">
        <f t="shared" si="66"/>
        <v>7.4999999999999997E-2</v>
      </c>
      <c r="H509" s="13">
        <f t="shared" si="67"/>
        <v>4.4999999999999998E-2</v>
      </c>
      <c r="I509" s="13">
        <v>0.5</v>
      </c>
      <c r="J509" s="13">
        <f t="shared" si="68"/>
        <v>2.2499999999999999E-2</v>
      </c>
      <c r="K509" s="13"/>
      <c r="L509" s="13"/>
      <c r="M509" s="13"/>
      <c r="N509" s="13"/>
      <c r="O509" s="13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2:27" ht="15.75" customHeight="1">
      <c r="B510" s="2"/>
      <c r="C510" s="13"/>
      <c r="D510" s="13"/>
      <c r="E510" s="13">
        <v>32</v>
      </c>
      <c r="F510" s="13">
        <v>0.75</v>
      </c>
      <c r="G510" s="13">
        <f t="shared" si="66"/>
        <v>7.4999999999999997E-2</v>
      </c>
      <c r="H510" s="13">
        <f t="shared" si="67"/>
        <v>5.6249999999999994E-2</v>
      </c>
      <c r="I510" s="13">
        <v>0.5</v>
      </c>
      <c r="J510" s="13">
        <f t="shared" si="68"/>
        <v>2.8124999999999997E-2</v>
      </c>
      <c r="K510" s="13"/>
      <c r="L510" s="13"/>
      <c r="M510" s="13"/>
      <c r="N510" s="13"/>
      <c r="O510" s="13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2:27" ht="15.75" customHeight="1">
      <c r="B511" s="2"/>
      <c r="C511" s="13"/>
      <c r="D511" s="13"/>
      <c r="E511" s="13">
        <v>34</v>
      </c>
      <c r="F511" s="13">
        <v>0.6</v>
      </c>
      <c r="G511" s="13">
        <f t="shared" si="66"/>
        <v>7.4999999999999997E-2</v>
      </c>
      <c r="H511" s="13">
        <f t="shared" si="67"/>
        <v>4.4999999999999998E-2</v>
      </c>
      <c r="I511" s="13">
        <v>3</v>
      </c>
      <c r="J511" s="13">
        <f t="shared" si="68"/>
        <v>0.13500000000000001</v>
      </c>
      <c r="K511" s="13"/>
      <c r="L511" s="13"/>
      <c r="M511" s="13"/>
      <c r="N511" s="13"/>
      <c r="O511" s="13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2:27" ht="15.75" customHeight="1">
      <c r="B512" s="2"/>
      <c r="C512" s="13"/>
      <c r="D512" s="13"/>
      <c r="E512" s="13">
        <v>35</v>
      </c>
      <c r="F512" s="13">
        <v>0.75</v>
      </c>
      <c r="G512" s="13">
        <f t="shared" si="66"/>
        <v>7.4999999999999997E-2</v>
      </c>
      <c r="H512" s="13">
        <f t="shared" si="67"/>
        <v>5.6249999999999994E-2</v>
      </c>
      <c r="I512" s="13">
        <v>3</v>
      </c>
      <c r="J512" s="13">
        <f t="shared" si="68"/>
        <v>0.16874999999999998</v>
      </c>
      <c r="K512" s="13"/>
      <c r="L512" s="13"/>
      <c r="M512" s="13"/>
      <c r="N512" s="13"/>
      <c r="O512" s="13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2:27" ht="15.75" customHeight="1">
      <c r="B513" s="2"/>
      <c r="C513" s="13"/>
      <c r="D513" s="13"/>
      <c r="E513" s="13">
        <v>37</v>
      </c>
      <c r="F513" s="13">
        <v>0.75</v>
      </c>
      <c r="G513" s="13">
        <f t="shared" si="66"/>
        <v>7.4999999999999997E-2</v>
      </c>
      <c r="H513" s="13">
        <f t="shared" si="67"/>
        <v>5.6249999999999994E-2</v>
      </c>
      <c r="I513" s="13">
        <v>0.5</v>
      </c>
      <c r="J513" s="13">
        <f t="shared" si="68"/>
        <v>2.8124999999999997E-2</v>
      </c>
      <c r="K513" s="13"/>
      <c r="L513" s="13"/>
      <c r="M513" s="13"/>
      <c r="N513" s="13"/>
      <c r="O513" s="13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2:27" ht="15.75" customHeight="1">
      <c r="B514" s="2"/>
      <c r="C514" s="13"/>
      <c r="D514" s="13"/>
      <c r="E514" s="13">
        <v>38</v>
      </c>
      <c r="F514" s="13">
        <v>0.6</v>
      </c>
      <c r="G514" s="13">
        <f t="shared" si="66"/>
        <v>7.4999999999999997E-2</v>
      </c>
      <c r="H514" s="13">
        <f t="shared" si="67"/>
        <v>4.4999999999999998E-2</v>
      </c>
      <c r="I514" s="13">
        <v>0.5</v>
      </c>
      <c r="J514" s="13">
        <f t="shared" si="68"/>
        <v>2.2499999999999999E-2</v>
      </c>
      <c r="K514" s="13"/>
      <c r="L514" s="13"/>
      <c r="M514" s="13"/>
      <c r="N514" s="13"/>
      <c r="O514" s="13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2:27" ht="15.75" customHeight="1">
      <c r="B515" s="2"/>
      <c r="C515" s="13"/>
      <c r="D515" s="13"/>
      <c r="E515" s="13">
        <v>40</v>
      </c>
      <c r="F515" s="13">
        <v>0.75</v>
      </c>
      <c r="G515" s="13">
        <f t="shared" si="66"/>
        <v>7.4999999999999997E-2</v>
      </c>
      <c r="H515" s="13">
        <f t="shared" si="67"/>
        <v>5.6249999999999994E-2</v>
      </c>
      <c r="I515" s="13">
        <v>0.5</v>
      </c>
      <c r="J515" s="13">
        <f t="shared" si="68"/>
        <v>2.8124999999999997E-2</v>
      </c>
      <c r="K515" s="13"/>
      <c r="L515" s="13"/>
      <c r="M515" s="13"/>
      <c r="N515" s="13"/>
      <c r="O515" s="13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2:27" ht="15.75" customHeight="1">
      <c r="B516" s="2"/>
      <c r="C516" s="13"/>
      <c r="D516" s="13"/>
      <c r="E516" s="13">
        <v>42</v>
      </c>
      <c r="F516" s="13">
        <v>0.75</v>
      </c>
      <c r="G516" s="13">
        <f t="shared" si="66"/>
        <v>7.4999999999999997E-2</v>
      </c>
      <c r="H516" s="13">
        <f t="shared" si="67"/>
        <v>5.6249999999999994E-2</v>
      </c>
      <c r="I516" s="13">
        <v>0.5</v>
      </c>
      <c r="J516" s="13">
        <f t="shared" si="68"/>
        <v>2.8124999999999997E-2</v>
      </c>
      <c r="K516" s="13"/>
      <c r="L516" s="13"/>
      <c r="M516" s="13"/>
      <c r="N516" s="13"/>
      <c r="O516" s="13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2:27" ht="15.75" customHeight="1">
      <c r="B517" s="2"/>
      <c r="C517" s="13"/>
      <c r="D517" s="13"/>
      <c r="E517" s="13">
        <v>43</v>
      </c>
      <c r="F517" s="13">
        <v>0.6</v>
      </c>
      <c r="G517" s="13">
        <f t="shared" si="66"/>
        <v>7.4999999999999997E-2</v>
      </c>
      <c r="H517" s="13">
        <f t="shared" si="67"/>
        <v>4.4999999999999998E-2</v>
      </c>
      <c r="I517" s="13">
        <v>0.5</v>
      </c>
      <c r="J517" s="13">
        <f t="shared" si="68"/>
        <v>2.2499999999999999E-2</v>
      </c>
      <c r="K517" s="13"/>
      <c r="L517" s="13"/>
      <c r="M517" s="13"/>
      <c r="N517" s="13"/>
      <c r="O517" s="13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2:27" ht="15.75" customHeight="1">
      <c r="B518" s="2"/>
      <c r="C518" s="13"/>
      <c r="D518" s="13"/>
      <c r="E518" s="13" t="s">
        <v>15</v>
      </c>
      <c r="F518" s="13"/>
      <c r="G518" s="13"/>
      <c r="H518" s="13">
        <f t="shared" ref="H518:H525" si="69">A2</f>
        <v>0.1</v>
      </c>
      <c r="I518" s="13">
        <v>10</v>
      </c>
      <c r="J518" s="13">
        <f t="shared" si="68"/>
        <v>1</v>
      </c>
      <c r="K518" s="13" t="s">
        <v>25</v>
      </c>
      <c r="L518" s="13"/>
      <c r="M518" s="13"/>
      <c r="N518" s="13"/>
      <c r="O518" s="13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2:27" ht="15.75" customHeight="1">
      <c r="B519" s="2"/>
      <c r="C519" s="13"/>
      <c r="D519" s="13"/>
      <c r="E519" s="13" t="s">
        <v>15</v>
      </c>
      <c r="F519" s="13"/>
      <c r="G519" s="13"/>
      <c r="H519" s="13">
        <f t="shared" si="69"/>
        <v>0.1</v>
      </c>
      <c r="I519" s="13">
        <v>10</v>
      </c>
      <c r="J519" s="13">
        <f t="shared" si="68"/>
        <v>1</v>
      </c>
      <c r="K519" s="13"/>
      <c r="L519" s="13"/>
      <c r="M519" s="13"/>
      <c r="N519" s="13"/>
      <c r="O519" s="13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2:27" ht="15.75" customHeight="1">
      <c r="B520" s="2"/>
      <c r="C520" s="13"/>
      <c r="D520" s="13"/>
      <c r="E520" s="13" t="s">
        <v>15</v>
      </c>
      <c r="F520" s="13"/>
      <c r="G520" s="13"/>
      <c r="H520" s="13">
        <f t="shared" si="69"/>
        <v>0.1</v>
      </c>
      <c r="I520" s="13">
        <v>0.5</v>
      </c>
      <c r="J520" s="13">
        <f t="shared" si="68"/>
        <v>0.05</v>
      </c>
      <c r="K520" s="13"/>
      <c r="L520" s="13"/>
      <c r="M520" s="13"/>
      <c r="N520" s="13"/>
      <c r="O520" s="13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2:27" ht="15.75" customHeight="1">
      <c r="B521" s="2"/>
      <c r="C521" s="13"/>
      <c r="D521" s="13"/>
      <c r="E521" s="13" t="s">
        <v>15</v>
      </c>
      <c r="F521" s="13"/>
      <c r="G521" s="13"/>
      <c r="H521" s="13">
        <f t="shared" si="69"/>
        <v>0.1</v>
      </c>
      <c r="I521" s="13">
        <v>0.5</v>
      </c>
      <c r="J521" s="13">
        <f t="shared" si="68"/>
        <v>0.05</v>
      </c>
      <c r="K521" s="13"/>
      <c r="L521" s="13"/>
      <c r="M521" s="13"/>
      <c r="N521" s="13"/>
      <c r="O521" s="13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2:27" ht="15.75" customHeight="1">
      <c r="B522" s="2"/>
      <c r="C522" s="13"/>
      <c r="D522" s="13"/>
      <c r="E522" s="13" t="s">
        <v>15</v>
      </c>
      <c r="F522" s="13"/>
      <c r="G522" s="13"/>
      <c r="H522" s="13">
        <f t="shared" si="69"/>
        <v>0.1</v>
      </c>
      <c r="I522" s="13">
        <v>0.5</v>
      </c>
      <c r="J522" s="13">
        <f t="shared" si="68"/>
        <v>0.05</v>
      </c>
      <c r="K522" s="13"/>
      <c r="L522" s="13"/>
      <c r="M522" s="13"/>
      <c r="N522" s="13"/>
      <c r="O522" s="13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2:27" ht="15.75" customHeight="1">
      <c r="B523" s="2"/>
      <c r="C523" s="13"/>
      <c r="D523" s="13"/>
      <c r="E523" s="13" t="s">
        <v>15</v>
      </c>
      <c r="F523" s="13"/>
      <c r="G523" s="13"/>
      <c r="H523" s="13">
        <f t="shared" si="69"/>
        <v>0.1</v>
      </c>
      <c r="I523" s="13">
        <v>0.5</v>
      </c>
      <c r="J523" s="13">
        <f t="shared" si="68"/>
        <v>0.05</v>
      </c>
      <c r="K523" s="13"/>
      <c r="L523" s="13"/>
      <c r="M523" s="13"/>
      <c r="N523" s="13"/>
      <c r="O523" s="13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2:27" ht="15.75" customHeight="1">
      <c r="B524" s="2"/>
      <c r="C524" s="13"/>
      <c r="D524" s="13"/>
      <c r="E524" s="13" t="s">
        <v>15</v>
      </c>
      <c r="F524" s="13"/>
      <c r="G524" s="13"/>
      <c r="H524" s="13">
        <f t="shared" si="69"/>
        <v>0.1</v>
      </c>
      <c r="I524" s="13">
        <v>0.5</v>
      </c>
      <c r="J524" s="13">
        <f t="shared" si="68"/>
        <v>0.05</v>
      </c>
      <c r="K524" s="13"/>
      <c r="L524" s="13"/>
      <c r="M524" s="13"/>
      <c r="N524" s="13"/>
      <c r="O524" s="13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2:27" ht="15.75" customHeight="1">
      <c r="B525" s="2"/>
      <c r="C525" s="13"/>
      <c r="D525" s="13"/>
      <c r="E525" s="13" t="s">
        <v>15</v>
      </c>
      <c r="F525" s="13"/>
      <c r="G525" s="13"/>
      <c r="H525" s="13">
        <f t="shared" si="69"/>
        <v>0.1</v>
      </c>
      <c r="I525" s="13">
        <v>0.5</v>
      </c>
      <c r="J525" s="13">
        <f t="shared" si="68"/>
        <v>0.05</v>
      </c>
      <c r="K525" s="13"/>
      <c r="L525" s="13"/>
      <c r="M525" s="13"/>
      <c r="N525" s="13"/>
      <c r="O525" s="13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2:27" ht="15.75" customHeight="1">
      <c r="B526" s="2"/>
      <c r="C526" s="25"/>
      <c r="D526" s="25"/>
      <c r="E526" s="25" t="s">
        <v>14</v>
      </c>
      <c r="F526" s="25"/>
      <c r="G526" s="25"/>
      <c r="H526" s="25">
        <f>SUM(H505:H525)</f>
        <v>1.5012500000000004</v>
      </c>
      <c r="I526" s="25"/>
      <c r="J526" s="25">
        <f>SUM(J505:J525)</f>
        <v>2.9037499999999987</v>
      </c>
      <c r="K526" s="25">
        <f>J526/H526</f>
        <v>1.9342214820982502</v>
      </c>
      <c r="L526" s="25">
        <v>0.54500000000000004</v>
      </c>
      <c r="M526" s="25">
        <f>L526*J526</f>
        <v>1.5825437499999995</v>
      </c>
      <c r="N526" s="25">
        <f>H526*D505</f>
        <v>330.27500000000009</v>
      </c>
      <c r="O526" s="25">
        <f>J526*D505</f>
        <v>638.8249999999997</v>
      </c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2:27" ht="15.75" customHeight="1">
      <c r="B527" s="2"/>
      <c r="C527" s="3" t="s">
        <v>1</v>
      </c>
      <c r="D527" s="3" t="s">
        <v>2</v>
      </c>
      <c r="E527" s="3" t="s">
        <v>3</v>
      </c>
      <c r="F527" s="3" t="s">
        <v>4</v>
      </c>
      <c r="G527" s="3" t="s">
        <v>5</v>
      </c>
      <c r="H527" s="3" t="s">
        <v>6</v>
      </c>
      <c r="I527" s="3" t="s">
        <v>7</v>
      </c>
      <c r="J527" s="3" t="s">
        <v>8</v>
      </c>
      <c r="K527" s="3" t="s">
        <v>9</v>
      </c>
      <c r="L527" s="3" t="s">
        <v>10</v>
      </c>
      <c r="M527" s="3" t="s">
        <v>11</v>
      </c>
      <c r="N527" s="3" t="s">
        <v>12</v>
      </c>
      <c r="O527" s="3" t="s">
        <v>13</v>
      </c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2:27" ht="15.75" customHeight="1">
      <c r="B528" s="2"/>
      <c r="C528" s="13">
        <v>21</v>
      </c>
      <c r="D528" s="13">
        <v>220</v>
      </c>
      <c r="E528" s="13">
        <v>31</v>
      </c>
      <c r="F528" s="13">
        <v>0.8</v>
      </c>
      <c r="G528" s="13">
        <f t="shared" ref="G528:G540" si="70">B2</f>
        <v>7.4999999999999997E-2</v>
      </c>
      <c r="H528" s="13">
        <f t="shared" ref="H528:H540" si="71">F528*G528</f>
        <v>0.06</v>
      </c>
      <c r="I528" s="13">
        <v>0.5</v>
      </c>
      <c r="J528" s="13">
        <f t="shared" ref="J528:J548" si="72">H528*I528</f>
        <v>0.03</v>
      </c>
      <c r="K528" s="13"/>
      <c r="L528" s="13"/>
      <c r="M528" s="13"/>
      <c r="N528" s="13"/>
      <c r="O528" s="13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2:27" ht="15.75" customHeight="1">
      <c r="B529" s="2"/>
      <c r="C529" s="13"/>
      <c r="D529" s="13"/>
      <c r="E529" s="13">
        <v>33</v>
      </c>
      <c r="F529" s="13">
        <v>0.8</v>
      </c>
      <c r="G529" s="13">
        <f t="shared" si="70"/>
        <v>7.4999999999999997E-2</v>
      </c>
      <c r="H529" s="13">
        <f t="shared" si="71"/>
        <v>0.06</v>
      </c>
      <c r="I529" s="13">
        <v>0.5</v>
      </c>
      <c r="J529" s="13">
        <f t="shared" si="72"/>
        <v>0.03</v>
      </c>
      <c r="K529" s="13"/>
      <c r="L529" s="13"/>
      <c r="M529" s="13"/>
      <c r="N529" s="13"/>
      <c r="O529" s="13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2:27" ht="15.75" customHeight="1">
      <c r="B530" s="2"/>
      <c r="C530" s="13"/>
      <c r="D530" s="13"/>
      <c r="E530" s="13">
        <v>36</v>
      </c>
      <c r="F530" s="13">
        <v>0.8</v>
      </c>
      <c r="G530" s="13">
        <f t="shared" si="70"/>
        <v>7.4999999999999997E-2</v>
      </c>
      <c r="H530" s="13">
        <f t="shared" si="71"/>
        <v>0.06</v>
      </c>
      <c r="I530" s="13">
        <v>0.5</v>
      </c>
      <c r="J530" s="13">
        <f t="shared" si="72"/>
        <v>0.03</v>
      </c>
      <c r="K530" s="13"/>
      <c r="L530" s="13"/>
      <c r="M530" s="13"/>
      <c r="N530" s="13"/>
      <c r="O530" s="13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2:27" ht="15.75" customHeight="1">
      <c r="B531" s="2"/>
      <c r="C531" s="13"/>
      <c r="D531" s="13"/>
      <c r="E531" s="13">
        <v>39</v>
      </c>
      <c r="F531" s="13">
        <v>0.8</v>
      </c>
      <c r="G531" s="13">
        <f t="shared" si="70"/>
        <v>7.4999999999999997E-2</v>
      </c>
      <c r="H531" s="13">
        <f t="shared" si="71"/>
        <v>0.06</v>
      </c>
      <c r="I531" s="13">
        <v>0.5</v>
      </c>
      <c r="J531" s="13">
        <f t="shared" si="72"/>
        <v>0.03</v>
      </c>
      <c r="K531" s="13"/>
      <c r="L531" s="13"/>
      <c r="M531" s="13"/>
      <c r="N531" s="13"/>
      <c r="O531" s="13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2:27" ht="15.75" customHeight="1">
      <c r="B532" s="2"/>
      <c r="C532" s="13"/>
      <c r="D532" s="13"/>
      <c r="E532" s="13">
        <v>41</v>
      </c>
      <c r="F532" s="13">
        <v>0.6</v>
      </c>
      <c r="G532" s="13">
        <f t="shared" si="70"/>
        <v>7.4999999999999997E-2</v>
      </c>
      <c r="H532" s="13">
        <f t="shared" si="71"/>
        <v>4.4999999999999998E-2</v>
      </c>
      <c r="I532" s="13">
        <v>0.5</v>
      </c>
      <c r="J532" s="13">
        <f t="shared" si="72"/>
        <v>2.2499999999999999E-2</v>
      </c>
      <c r="K532" s="13"/>
      <c r="L532" s="13"/>
      <c r="M532" s="13"/>
      <c r="N532" s="13"/>
      <c r="O532" s="13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2:27" ht="15.75" customHeight="1">
      <c r="B533" s="2"/>
      <c r="C533" s="13"/>
      <c r="D533" s="13"/>
      <c r="E533" s="13">
        <v>32</v>
      </c>
      <c r="F533" s="13">
        <v>0.75</v>
      </c>
      <c r="G533" s="13">
        <f t="shared" si="70"/>
        <v>7.4999999999999997E-2</v>
      </c>
      <c r="H533" s="13">
        <f t="shared" si="71"/>
        <v>5.6249999999999994E-2</v>
      </c>
      <c r="I533" s="13">
        <v>0.5</v>
      </c>
      <c r="J533" s="13">
        <f t="shared" si="72"/>
        <v>2.8124999999999997E-2</v>
      </c>
      <c r="K533" s="13"/>
      <c r="L533" s="13"/>
      <c r="M533" s="13"/>
      <c r="N533" s="13"/>
      <c r="O533" s="13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2:27" ht="15.75" customHeight="1">
      <c r="B534" s="2"/>
      <c r="C534" s="13"/>
      <c r="D534" s="13"/>
      <c r="E534" s="13">
        <v>34</v>
      </c>
      <c r="F534" s="13">
        <v>0.6</v>
      </c>
      <c r="G534" s="13">
        <f t="shared" si="70"/>
        <v>7.4999999999999997E-2</v>
      </c>
      <c r="H534" s="13">
        <f t="shared" si="71"/>
        <v>4.4999999999999998E-2</v>
      </c>
      <c r="I534" s="13">
        <v>0.5</v>
      </c>
      <c r="J534" s="13">
        <f t="shared" si="72"/>
        <v>2.2499999999999999E-2</v>
      </c>
      <c r="K534" s="13"/>
      <c r="L534" s="13"/>
      <c r="M534" s="13"/>
      <c r="N534" s="13"/>
      <c r="O534" s="13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2:27" ht="15.75" customHeight="1">
      <c r="B535" s="2"/>
      <c r="C535" s="13"/>
      <c r="D535" s="13"/>
      <c r="E535" s="13">
        <v>35</v>
      </c>
      <c r="F535" s="13">
        <v>0.75</v>
      </c>
      <c r="G535" s="13">
        <f t="shared" si="70"/>
        <v>7.4999999999999997E-2</v>
      </c>
      <c r="H535" s="13">
        <f t="shared" si="71"/>
        <v>5.6249999999999994E-2</v>
      </c>
      <c r="I535" s="13">
        <v>0.5</v>
      </c>
      <c r="J535" s="13">
        <f t="shared" si="72"/>
        <v>2.8124999999999997E-2</v>
      </c>
      <c r="K535" s="13"/>
      <c r="L535" s="13"/>
      <c r="M535" s="13"/>
      <c r="N535" s="13"/>
      <c r="O535" s="13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2:27" ht="15.75" customHeight="1">
      <c r="B536" s="2"/>
      <c r="C536" s="13"/>
      <c r="D536" s="13"/>
      <c r="E536" s="13">
        <v>37</v>
      </c>
      <c r="F536" s="13">
        <v>0.75</v>
      </c>
      <c r="G536" s="13">
        <f t="shared" si="70"/>
        <v>7.4999999999999997E-2</v>
      </c>
      <c r="H536" s="13">
        <f t="shared" si="71"/>
        <v>5.6249999999999994E-2</v>
      </c>
      <c r="I536" s="13">
        <v>3</v>
      </c>
      <c r="J536" s="13">
        <f t="shared" si="72"/>
        <v>0.16874999999999998</v>
      </c>
      <c r="K536" s="13"/>
      <c r="L536" s="13"/>
      <c r="M536" s="13"/>
      <c r="N536" s="13"/>
      <c r="O536" s="13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2:27" ht="15.75" customHeight="1">
      <c r="B537" s="2"/>
      <c r="C537" s="13"/>
      <c r="D537" s="13"/>
      <c r="E537" s="13">
        <v>38</v>
      </c>
      <c r="F537" s="13">
        <v>0.6</v>
      </c>
      <c r="G537" s="13">
        <f t="shared" si="70"/>
        <v>7.4999999999999997E-2</v>
      </c>
      <c r="H537" s="13">
        <f t="shared" si="71"/>
        <v>4.4999999999999998E-2</v>
      </c>
      <c r="I537" s="13">
        <v>3</v>
      </c>
      <c r="J537" s="13">
        <f t="shared" si="72"/>
        <v>0.13500000000000001</v>
      </c>
      <c r="K537" s="13"/>
      <c r="L537" s="13"/>
      <c r="M537" s="13"/>
      <c r="N537" s="13"/>
      <c r="O537" s="13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2:27" ht="15.75" customHeight="1">
      <c r="B538" s="2"/>
      <c r="C538" s="13"/>
      <c r="D538" s="13"/>
      <c r="E538" s="13">
        <v>40</v>
      </c>
      <c r="F538" s="13">
        <v>0.75</v>
      </c>
      <c r="G538" s="13">
        <f t="shared" si="70"/>
        <v>7.4999999999999997E-2</v>
      </c>
      <c r="H538" s="13">
        <f t="shared" si="71"/>
        <v>5.6249999999999994E-2</v>
      </c>
      <c r="I538" s="13">
        <v>0.5</v>
      </c>
      <c r="J538" s="13">
        <f t="shared" si="72"/>
        <v>2.8124999999999997E-2</v>
      </c>
      <c r="K538" s="13"/>
      <c r="L538" s="13"/>
      <c r="M538" s="13"/>
      <c r="N538" s="13"/>
      <c r="O538" s="13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2:27" ht="15.75" customHeight="1">
      <c r="B539" s="2"/>
      <c r="C539" s="13"/>
      <c r="D539" s="13"/>
      <c r="E539" s="13">
        <v>42</v>
      </c>
      <c r="F539" s="13">
        <v>0.75</v>
      </c>
      <c r="G539" s="13">
        <f t="shared" si="70"/>
        <v>7.4999999999999997E-2</v>
      </c>
      <c r="H539" s="13">
        <f t="shared" si="71"/>
        <v>5.6249999999999994E-2</v>
      </c>
      <c r="I539" s="13">
        <v>0.5</v>
      </c>
      <c r="J539" s="13">
        <f t="shared" si="72"/>
        <v>2.8124999999999997E-2</v>
      </c>
      <c r="K539" s="13"/>
      <c r="L539" s="13"/>
      <c r="M539" s="13"/>
      <c r="N539" s="13"/>
      <c r="O539" s="13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2:27" ht="15.75" customHeight="1">
      <c r="B540" s="2"/>
      <c r="C540" s="13"/>
      <c r="D540" s="13"/>
      <c r="E540" s="13">
        <v>43</v>
      </c>
      <c r="F540" s="13">
        <v>0.6</v>
      </c>
      <c r="G540" s="13">
        <f t="shared" si="70"/>
        <v>7.4999999999999997E-2</v>
      </c>
      <c r="H540" s="13">
        <f t="shared" si="71"/>
        <v>4.4999999999999998E-2</v>
      </c>
      <c r="I540" s="13">
        <v>0.5</v>
      </c>
      <c r="J540" s="13">
        <f t="shared" si="72"/>
        <v>2.2499999999999999E-2</v>
      </c>
      <c r="K540" s="13"/>
      <c r="L540" s="13"/>
      <c r="M540" s="13"/>
      <c r="N540" s="13"/>
      <c r="O540" s="13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2:27" ht="15.75" customHeight="1">
      <c r="B541" s="2"/>
      <c r="C541" s="13"/>
      <c r="D541" s="13"/>
      <c r="E541" s="13" t="s">
        <v>15</v>
      </c>
      <c r="F541" s="13"/>
      <c r="G541" s="13"/>
      <c r="H541" s="13">
        <f t="shared" ref="H541:H548" si="73">A2</f>
        <v>0.1</v>
      </c>
      <c r="I541" s="13">
        <v>10</v>
      </c>
      <c r="J541" s="13">
        <f t="shared" si="72"/>
        <v>1</v>
      </c>
      <c r="K541" s="13"/>
      <c r="L541" s="13"/>
      <c r="M541" s="13"/>
      <c r="N541" s="13"/>
      <c r="O541" s="13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2:27" ht="15.75" customHeight="1">
      <c r="B542" s="2"/>
      <c r="C542" s="13"/>
      <c r="D542" s="13"/>
      <c r="E542" s="13" t="s">
        <v>15</v>
      </c>
      <c r="F542" s="13"/>
      <c r="G542" s="13"/>
      <c r="H542" s="13">
        <f t="shared" si="73"/>
        <v>0.1</v>
      </c>
      <c r="I542" s="13">
        <v>10</v>
      </c>
      <c r="J542" s="13">
        <f t="shared" si="72"/>
        <v>1</v>
      </c>
      <c r="K542" s="13"/>
      <c r="L542" s="13"/>
      <c r="M542" s="13"/>
      <c r="N542" s="13"/>
      <c r="O542" s="13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2:27" ht="15.75" customHeight="1">
      <c r="B543" s="2"/>
      <c r="C543" s="13"/>
      <c r="D543" s="13"/>
      <c r="E543" s="13" t="s">
        <v>15</v>
      </c>
      <c r="F543" s="13"/>
      <c r="G543" s="13"/>
      <c r="H543" s="13">
        <f t="shared" si="73"/>
        <v>0.1</v>
      </c>
      <c r="I543" s="13">
        <v>0.5</v>
      </c>
      <c r="J543" s="13">
        <f t="shared" si="72"/>
        <v>0.05</v>
      </c>
      <c r="K543" s="13"/>
      <c r="L543" s="13"/>
      <c r="M543" s="13"/>
      <c r="N543" s="13"/>
      <c r="O543" s="13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2:27" ht="15.75" customHeight="1">
      <c r="B544" s="2"/>
      <c r="C544" s="13"/>
      <c r="D544" s="13"/>
      <c r="E544" s="13" t="s">
        <v>15</v>
      </c>
      <c r="F544" s="13"/>
      <c r="G544" s="13"/>
      <c r="H544" s="13">
        <f t="shared" si="73"/>
        <v>0.1</v>
      </c>
      <c r="I544" s="13">
        <v>0.5</v>
      </c>
      <c r="J544" s="13">
        <f t="shared" si="72"/>
        <v>0.05</v>
      </c>
      <c r="K544" s="13"/>
      <c r="L544" s="13"/>
      <c r="M544" s="13"/>
      <c r="N544" s="13"/>
      <c r="O544" s="13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2:27" ht="15.75" customHeight="1">
      <c r="B545" s="2"/>
      <c r="C545" s="13"/>
      <c r="D545" s="13"/>
      <c r="E545" s="13" t="s">
        <v>15</v>
      </c>
      <c r="F545" s="13"/>
      <c r="G545" s="13"/>
      <c r="H545" s="13">
        <f t="shared" si="73"/>
        <v>0.1</v>
      </c>
      <c r="I545" s="13">
        <v>0.5</v>
      </c>
      <c r="J545" s="13">
        <f t="shared" si="72"/>
        <v>0.05</v>
      </c>
      <c r="K545" s="13"/>
      <c r="L545" s="13"/>
      <c r="M545" s="13"/>
      <c r="N545" s="13"/>
      <c r="O545" s="13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2:27" ht="15.75" customHeight="1">
      <c r="B546" s="2"/>
      <c r="C546" s="13"/>
      <c r="D546" s="13"/>
      <c r="E546" s="13" t="s">
        <v>15</v>
      </c>
      <c r="F546" s="13"/>
      <c r="G546" s="13"/>
      <c r="H546" s="13">
        <f t="shared" si="73"/>
        <v>0.1</v>
      </c>
      <c r="I546" s="13">
        <v>0.5</v>
      </c>
      <c r="J546" s="13">
        <f t="shared" si="72"/>
        <v>0.05</v>
      </c>
      <c r="K546" s="13"/>
      <c r="L546" s="13"/>
      <c r="M546" s="13"/>
      <c r="N546" s="13"/>
      <c r="O546" s="13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2:27" ht="15.75" customHeight="1">
      <c r="B547" s="2"/>
      <c r="C547" s="13"/>
      <c r="D547" s="13"/>
      <c r="E547" s="13" t="s">
        <v>15</v>
      </c>
      <c r="F547" s="13"/>
      <c r="G547" s="13"/>
      <c r="H547" s="13">
        <f t="shared" si="73"/>
        <v>0.1</v>
      </c>
      <c r="I547" s="13">
        <v>0.5</v>
      </c>
      <c r="J547" s="13">
        <f t="shared" si="72"/>
        <v>0.05</v>
      </c>
      <c r="K547" s="13"/>
      <c r="L547" s="13"/>
      <c r="M547" s="13"/>
      <c r="N547" s="13"/>
      <c r="O547" s="13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2:27" ht="15.75" customHeight="1">
      <c r="B548" s="2"/>
      <c r="C548" s="13"/>
      <c r="D548" s="13"/>
      <c r="E548" s="13" t="s">
        <v>15</v>
      </c>
      <c r="F548" s="13"/>
      <c r="G548" s="13"/>
      <c r="H548" s="13">
        <f t="shared" si="73"/>
        <v>0.1</v>
      </c>
      <c r="I548" s="13">
        <v>0.5</v>
      </c>
      <c r="J548" s="13">
        <f t="shared" si="72"/>
        <v>0.05</v>
      </c>
      <c r="K548" s="13"/>
      <c r="L548" s="13"/>
      <c r="M548" s="13"/>
      <c r="N548" s="13"/>
      <c r="O548" s="13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2:27" ht="15.75" customHeight="1">
      <c r="B549" s="2"/>
      <c r="C549" s="25"/>
      <c r="D549" s="25"/>
      <c r="E549" s="25" t="s">
        <v>14</v>
      </c>
      <c r="F549" s="25"/>
      <c r="G549" s="25"/>
      <c r="H549" s="25">
        <f>SUM(H528:H548)</f>
        <v>1.5012500000000004</v>
      </c>
      <c r="I549" s="25"/>
      <c r="J549" s="25">
        <f>SUM(J528:J548)</f>
        <v>2.9037499999999987</v>
      </c>
      <c r="K549" s="25">
        <f>J549/H549</f>
        <v>1.9342214820982502</v>
      </c>
      <c r="L549" s="25">
        <v>0.54500000000000004</v>
      </c>
      <c r="M549" s="25">
        <f>L549*J549</f>
        <v>1.5825437499999995</v>
      </c>
      <c r="N549" s="25">
        <f>H549*D528</f>
        <v>330.27500000000009</v>
      </c>
      <c r="O549" s="25">
        <f>J549*D528</f>
        <v>638.8249999999997</v>
      </c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2:27" ht="15.75" customHeight="1">
      <c r="B550" s="2"/>
      <c r="C550" s="3" t="s">
        <v>1</v>
      </c>
      <c r="D550" s="3" t="s">
        <v>2</v>
      </c>
      <c r="E550" s="3" t="s">
        <v>3</v>
      </c>
      <c r="F550" s="3" t="s">
        <v>4</v>
      </c>
      <c r="G550" s="3" t="s">
        <v>5</v>
      </c>
      <c r="H550" s="3" t="s">
        <v>6</v>
      </c>
      <c r="I550" s="3" t="s">
        <v>7</v>
      </c>
      <c r="J550" s="3" t="s">
        <v>8</v>
      </c>
      <c r="K550" s="3" t="s">
        <v>9</v>
      </c>
      <c r="L550" s="3" t="s">
        <v>10</v>
      </c>
      <c r="M550" s="3" t="s">
        <v>11</v>
      </c>
      <c r="N550" s="3" t="s">
        <v>12</v>
      </c>
      <c r="O550" s="3" t="s">
        <v>13</v>
      </c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2:27" ht="15.75" customHeight="1">
      <c r="B551" s="2"/>
      <c r="C551" s="13">
        <v>22</v>
      </c>
      <c r="D551" s="13">
        <v>200</v>
      </c>
      <c r="E551" s="13">
        <v>31</v>
      </c>
      <c r="F551" s="13">
        <v>0.8</v>
      </c>
      <c r="G551" s="13">
        <f t="shared" ref="G551:G563" si="74">B2</f>
        <v>7.4999999999999997E-2</v>
      </c>
      <c r="H551" s="13">
        <f t="shared" ref="H551:H563" si="75">F551*G551</f>
        <v>0.06</v>
      </c>
      <c r="I551" s="13">
        <v>0.5</v>
      </c>
      <c r="J551" s="13">
        <f t="shared" ref="J551:J571" si="76">H551*I551</f>
        <v>0.03</v>
      </c>
      <c r="K551" s="13"/>
      <c r="L551" s="13"/>
      <c r="M551" s="13"/>
      <c r="N551" s="13"/>
      <c r="O551" s="13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2:27" ht="15.75" customHeight="1">
      <c r="B552" s="2"/>
      <c r="C552" s="13"/>
      <c r="D552" s="13"/>
      <c r="E552" s="13">
        <v>33</v>
      </c>
      <c r="F552" s="13">
        <v>0.8</v>
      </c>
      <c r="G552" s="13">
        <f t="shared" si="74"/>
        <v>7.4999999999999997E-2</v>
      </c>
      <c r="H552" s="13">
        <f t="shared" si="75"/>
        <v>0.06</v>
      </c>
      <c r="I552" s="13">
        <v>0.5</v>
      </c>
      <c r="J552" s="13">
        <f t="shared" si="76"/>
        <v>0.03</v>
      </c>
      <c r="K552" s="13"/>
      <c r="L552" s="13"/>
      <c r="M552" s="13"/>
      <c r="N552" s="13"/>
      <c r="O552" s="13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2:27" ht="15.75" customHeight="1">
      <c r="B553" s="2"/>
      <c r="C553" s="13"/>
      <c r="D553" s="13"/>
      <c r="E553" s="13">
        <v>36</v>
      </c>
      <c r="F553" s="13">
        <v>0.8</v>
      </c>
      <c r="G553" s="13">
        <f t="shared" si="74"/>
        <v>7.4999999999999997E-2</v>
      </c>
      <c r="H553" s="13">
        <f t="shared" si="75"/>
        <v>0.06</v>
      </c>
      <c r="I553" s="13">
        <v>0.5</v>
      </c>
      <c r="J553" s="13">
        <f t="shared" si="76"/>
        <v>0.03</v>
      </c>
      <c r="K553" s="13"/>
      <c r="L553" s="13"/>
      <c r="M553" s="13"/>
      <c r="N553" s="13"/>
      <c r="O553" s="13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2:27" ht="15.75" customHeight="1">
      <c r="B554" s="2"/>
      <c r="C554" s="13"/>
      <c r="D554" s="13"/>
      <c r="E554" s="13">
        <v>39</v>
      </c>
      <c r="F554" s="13">
        <v>0.8</v>
      </c>
      <c r="G554" s="13">
        <f t="shared" si="74"/>
        <v>7.4999999999999997E-2</v>
      </c>
      <c r="H554" s="13">
        <f t="shared" si="75"/>
        <v>0.06</v>
      </c>
      <c r="I554" s="13">
        <v>0.5</v>
      </c>
      <c r="J554" s="13">
        <f t="shared" si="76"/>
        <v>0.03</v>
      </c>
      <c r="K554" s="13"/>
      <c r="L554" s="13"/>
      <c r="M554" s="13"/>
      <c r="N554" s="13"/>
      <c r="O554" s="13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2:27" ht="15.75" customHeight="1">
      <c r="B555" s="2"/>
      <c r="C555" s="13"/>
      <c r="D555" s="13"/>
      <c r="E555" s="13">
        <v>41</v>
      </c>
      <c r="F555" s="13">
        <v>0.6</v>
      </c>
      <c r="G555" s="13">
        <f t="shared" si="74"/>
        <v>7.4999999999999997E-2</v>
      </c>
      <c r="H555" s="13">
        <f t="shared" si="75"/>
        <v>4.4999999999999998E-2</v>
      </c>
      <c r="I555" s="13">
        <v>0.5</v>
      </c>
      <c r="J555" s="13">
        <f t="shared" si="76"/>
        <v>2.2499999999999999E-2</v>
      </c>
      <c r="K555" s="13"/>
      <c r="L555" s="13"/>
      <c r="M555" s="13"/>
      <c r="N555" s="13"/>
      <c r="O555" s="13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2:27" ht="15.75" customHeight="1">
      <c r="B556" s="2"/>
      <c r="C556" s="13"/>
      <c r="D556" s="13"/>
      <c r="E556" s="13">
        <v>32</v>
      </c>
      <c r="F556" s="13">
        <v>0.75</v>
      </c>
      <c r="G556" s="13">
        <f t="shared" si="74"/>
        <v>7.4999999999999997E-2</v>
      </c>
      <c r="H556" s="13">
        <f t="shared" si="75"/>
        <v>5.6249999999999994E-2</v>
      </c>
      <c r="I556" s="13">
        <v>0.5</v>
      </c>
      <c r="J556" s="13">
        <f t="shared" si="76"/>
        <v>2.8124999999999997E-2</v>
      </c>
      <c r="K556" s="13"/>
      <c r="L556" s="13"/>
      <c r="M556" s="13"/>
      <c r="N556" s="13"/>
      <c r="O556" s="13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2:27" ht="15.75" customHeight="1">
      <c r="B557" s="2"/>
      <c r="C557" s="13"/>
      <c r="D557" s="13"/>
      <c r="E557" s="13">
        <v>34</v>
      </c>
      <c r="F557" s="13">
        <v>0.6</v>
      </c>
      <c r="G557" s="13">
        <f t="shared" si="74"/>
        <v>7.4999999999999997E-2</v>
      </c>
      <c r="H557" s="13">
        <f t="shared" si="75"/>
        <v>4.4999999999999998E-2</v>
      </c>
      <c r="I557" s="13">
        <v>0.5</v>
      </c>
      <c r="J557" s="13">
        <f t="shared" si="76"/>
        <v>2.2499999999999999E-2</v>
      </c>
      <c r="K557" s="13"/>
      <c r="L557" s="13"/>
      <c r="M557" s="13"/>
      <c r="N557" s="13"/>
      <c r="O557" s="13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2:27" ht="15.75" customHeight="1">
      <c r="B558" s="2"/>
      <c r="C558" s="13"/>
      <c r="D558" s="13"/>
      <c r="E558" s="13">
        <v>35</v>
      </c>
      <c r="F558" s="13">
        <v>0.75</v>
      </c>
      <c r="G558" s="13">
        <f t="shared" si="74"/>
        <v>7.4999999999999997E-2</v>
      </c>
      <c r="H558" s="13">
        <f t="shared" si="75"/>
        <v>5.6249999999999994E-2</v>
      </c>
      <c r="I558" s="13">
        <v>0.5</v>
      </c>
      <c r="J558" s="13">
        <f t="shared" si="76"/>
        <v>2.8124999999999997E-2</v>
      </c>
      <c r="K558" s="13"/>
      <c r="L558" s="13"/>
      <c r="M558" s="13"/>
      <c r="N558" s="13"/>
      <c r="O558" s="13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2:27" ht="15.75" customHeight="1">
      <c r="B559" s="2"/>
      <c r="C559" s="13"/>
      <c r="D559" s="13"/>
      <c r="E559" s="13">
        <v>37</v>
      </c>
      <c r="F559" s="13">
        <v>0.75</v>
      </c>
      <c r="G559" s="13">
        <f t="shared" si="74"/>
        <v>7.4999999999999997E-2</v>
      </c>
      <c r="H559" s="13">
        <f t="shared" si="75"/>
        <v>5.6249999999999994E-2</v>
      </c>
      <c r="I559" s="13">
        <v>3</v>
      </c>
      <c r="J559" s="13">
        <f t="shared" si="76"/>
        <v>0.16874999999999998</v>
      </c>
      <c r="K559" s="13"/>
      <c r="L559" s="13"/>
      <c r="M559" s="13"/>
      <c r="N559" s="13"/>
      <c r="O559" s="13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2:27" ht="15.75" customHeight="1">
      <c r="B560" s="2"/>
      <c r="C560" s="13"/>
      <c r="D560" s="13"/>
      <c r="E560" s="13">
        <v>38</v>
      </c>
      <c r="F560" s="13">
        <v>0.6</v>
      </c>
      <c r="G560" s="13">
        <f t="shared" si="74"/>
        <v>7.4999999999999997E-2</v>
      </c>
      <c r="H560" s="13">
        <f t="shared" si="75"/>
        <v>4.4999999999999998E-2</v>
      </c>
      <c r="I560" s="13">
        <v>3</v>
      </c>
      <c r="J560" s="13">
        <f t="shared" si="76"/>
        <v>0.13500000000000001</v>
      </c>
      <c r="K560" s="13"/>
      <c r="L560" s="13"/>
      <c r="M560" s="13"/>
      <c r="N560" s="13"/>
      <c r="O560" s="13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2:27" ht="15.75" customHeight="1">
      <c r="B561" s="2"/>
      <c r="C561" s="13"/>
      <c r="D561" s="13"/>
      <c r="E561" s="13">
        <v>40</v>
      </c>
      <c r="F561" s="13">
        <v>0.75</v>
      </c>
      <c r="G561" s="13">
        <f t="shared" si="74"/>
        <v>7.4999999999999997E-2</v>
      </c>
      <c r="H561" s="13">
        <f t="shared" si="75"/>
        <v>5.6249999999999994E-2</v>
      </c>
      <c r="I561" s="13">
        <v>0.5</v>
      </c>
      <c r="J561" s="13">
        <f t="shared" si="76"/>
        <v>2.8124999999999997E-2</v>
      </c>
      <c r="K561" s="13"/>
      <c r="L561" s="13"/>
      <c r="M561" s="13"/>
      <c r="N561" s="13"/>
      <c r="O561" s="13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2:27" ht="15.75" customHeight="1">
      <c r="B562" s="2"/>
      <c r="C562" s="13"/>
      <c r="D562" s="13"/>
      <c r="E562" s="13">
        <v>42</v>
      </c>
      <c r="F562" s="13">
        <v>0.75</v>
      </c>
      <c r="G562" s="13">
        <f t="shared" si="74"/>
        <v>7.4999999999999997E-2</v>
      </c>
      <c r="H562" s="13">
        <f t="shared" si="75"/>
        <v>5.6249999999999994E-2</v>
      </c>
      <c r="I562" s="13">
        <v>0.5</v>
      </c>
      <c r="J562" s="13">
        <f t="shared" si="76"/>
        <v>2.8124999999999997E-2</v>
      </c>
      <c r="K562" s="13"/>
      <c r="L562" s="13"/>
      <c r="M562" s="13"/>
      <c r="N562" s="13"/>
      <c r="O562" s="13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2:27" ht="15.75" customHeight="1">
      <c r="B563" s="2"/>
      <c r="C563" s="13"/>
      <c r="D563" s="13"/>
      <c r="E563" s="13">
        <v>43</v>
      </c>
      <c r="F563" s="13">
        <v>0.6</v>
      </c>
      <c r="G563" s="13">
        <f t="shared" si="74"/>
        <v>7.4999999999999997E-2</v>
      </c>
      <c r="H563" s="13">
        <f t="shared" si="75"/>
        <v>4.4999999999999998E-2</v>
      </c>
      <c r="I563" s="13">
        <v>0.5</v>
      </c>
      <c r="J563" s="13">
        <f t="shared" si="76"/>
        <v>2.2499999999999999E-2</v>
      </c>
      <c r="K563" s="13"/>
      <c r="L563" s="13"/>
      <c r="M563" s="13"/>
      <c r="N563" s="13"/>
      <c r="O563" s="13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2:27" ht="15.75" customHeight="1">
      <c r="B564" s="2"/>
      <c r="C564" s="13"/>
      <c r="D564" s="13"/>
      <c r="E564" s="13" t="s">
        <v>15</v>
      </c>
      <c r="F564" s="13"/>
      <c r="G564" s="13"/>
      <c r="H564" s="13">
        <f t="shared" ref="H564:H571" si="77">A2</f>
        <v>0.1</v>
      </c>
      <c r="I564" s="13">
        <v>10</v>
      </c>
      <c r="J564" s="13">
        <f t="shared" si="76"/>
        <v>1</v>
      </c>
      <c r="K564" s="13"/>
      <c r="L564" s="13"/>
      <c r="M564" s="13"/>
      <c r="N564" s="13"/>
      <c r="O564" s="13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2:27" ht="15.75" customHeight="1">
      <c r="B565" s="2"/>
      <c r="C565" s="13"/>
      <c r="D565" s="13"/>
      <c r="E565" s="13" t="s">
        <v>15</v>
      </c>
      <c r="F565" s="13"/>
      <c r="G565" s="13"/>
      <c r="H565" s="13">
        <f t="shared" si="77"/>
        <v>0.1</v>
      </c>
      <c r="I565" s="13">
        <v>10</v>
      </c>
      <c r="J565" s="13">
        <f t="shared" si="76"/>
        <v>1</v>
      </c>
      <c r="K565" s="13"/>
      <c r="L565" s="13"/>
      <c r="M565" s="13"/>
      <c r="N565" s="13"/>
      <c r="O565" s="13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2:27" ht="15.75" customHeight="1">
      <c r="B566" s="2"/>
      <c r="C566" s="13"/>
      <c r="D566" s="13"/>
      <c r="E566" s="13" t="s">
        <v>15</v>
      </c>
      <c r="F566" s="13"/>
      <c r="G566" s="13"/>
      <c r="H566" s="13">
        <f t="shared" si="77"/>
        <v>0.1</v>
      </c>
      <c r="I566" s="13">
        <v>0.5</v>
      </c>
      <c r="J566" s="13">
        <f t="shared" si="76"/>
        <v>0.05</v>
      </c>
      <c r="K566" s="13"/>
      <c r="L566" s="13"/>
      <c r="M566" s="13"/>
      <c r="N566" s="13"/>
      <c r="O566" s="13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2:27" ht="15.75" customHeight="1">
      <c r="B567" s="2"/>
      <c r="C567" s="13"/>
      <c r="D567" s="13"/>
      <c r="E567" s="13" t="s">
        <v>15</v>
      </c>
      <c r="F567" s="13"/>
      <c r="G567" s="13"/>
      <c r="H567" s="13">
        <f t="shared" si="77"/>
        <v>0.1</v>
      </c>
      <c r="I567" s="13">
        <v>0.5</v>
      </c>
      <c r="J567" s="13">
        <f t="shared" si="76"/>
        <v>0.05</v>
      </c>
      <c r="K567" s="13"/>
      <c r="L567" s="13"/>
      <c r="M567" s="13"/>
      <c r="N567" s="13"/>
      <c r="O567" s="13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2:27" ht="15.75" customHeight="1">
      <c r="B568" s="2"/>
      <c r="C568" s="13"/>
      <c r="D568" s="13"/>
      <c r="E568" s="13" t="s">
        <v>15</v>
      </c>
      <c r="F568" s="13"/>
      <c r="G568" s="13"/>
      <c r="H568" s="13">
        <f t="shared" si="77"/>
        <v>0.1</v>
      </c>
      <c r="I568" s="13">
        <v>0.5</v>
      </c>
      <c r="J568" s="13">
        <f t="shared" si="76"/>
        <v>0.05</v>
      </c>
      <c r="K568" s="13"/>
      <c r="L568" s="13"/>
      <c r="M568" s="13"/>
      <c r="N568" s="13"/>
      <c r="O568" s="13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2:27" ht="15.75" customHeight="1">
      <c r="B569" s="2"/>
      <c r="C569" s="13"/>
      <c r="D569" s="13"/>
      <c r="E569" s="13" t="s">
        <v>15</v>
      </c>
      <c r="F569" s="13"/>
      <c r="G569" s="13"/>
      <c r="H569" s="13">
        <f t="shared" si="77"/>
        <v>0.1</v>
      </c>
      <c r="I569" s="13">
        <v>0.5</v>
      </c>
      <c r="J569" s="13">
        <f t="shared" si="76"/>
        <v>0.05</v>
      </c>
      <c r="K569" s="13"/>
      <c r="L569" s="13"/>
      <c r="M569" s="13"/>
      <c r="N569" s="13"/>
      <c r="O569" s="13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2:27" ht="15.75" customHeight="1">
      <c r="B570" s="2"/>
      <c r="C570" s="13"/>
      <c r="D570" s="13"/>
      <c r="E570" s="13" t="s">
        <v>15</v>
      </c>
      <c r="F570" s="13"/>
      <c r="G570" s="13"/>
      <c r="H570" s="13">
        <f t="shared" si="77"/>
        <v>0.1</v>
      </c>
      <c r="I570" s="13">
        <v>0.5</v>
      </c>
      <c r="J570" s="13">
        <f t="shared" si="76"/>
        <v>0.05</v>
      </c>
      <c r="K570" s="13"/>
      <c r="L570" s="13"/>
      <c r="M570" s="13"/>
      <c r="N570" s="13"/>
      <c r="O570" s="13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2:27" ht="15.75" customHeight="1">
      <c r="B571" s="2"/>
      <c r="C571" s="13"/>
      <c r="D571" s="13"/>
      <c r="E571" s="13" t="s">
        <v>15</v>
      </c>
      <c r="F571" s="13"/>
      <c r="G571" s="13"/>
      <c r="H571" s="13">
        <f t="shared" si="77"/>
        <v>0.1</v>
      </c>
      <c r="I571" s="13">
        <v>0.5</v>
      </c>
      <c r="J571" s="13">
        <f t="shared" si="76"/>
        <v>0.05</v>
      </c>
      <c r="K571" s="13"/>
      <c r="L571" s="13"/>
      <c r="M571" s="13"/>
      <c r="N571" s="13"/>
      <c r="O571" s="13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2:27" ht="15.75" customHeight="1">
      <c r="B572" s="2"/>
      <c r="C572" s="25"/>
      <c r="D572" s="25"/>
      <c r="E572" s="25" t="s">
        <v>14</v>
      </c>
      <c r="F572" s="25"/>
      <c r="G572" s="25"/>
      <c r="H572" s="25">
        <f>SUM(H551:H571)</f>
        <v>1.5012500000000004</v>
      </c>
      <c r="I572" s="25"/>
      <c r="J572" s="25">
        <f>SUM(J551:J571)</f>
        <v>2.9037499999999987</v>
      </c>
      <c r="K572" s="25">
        <f>J572/H572</f>
        <v>1.9342214820982502</v>
      </c>
      <c r="L572" s="25">
        <v>0.5</v>
      </c>
      <c r="M572" s="25">
        <f>L572*J572</f>
        <v>1.4518749999999994</v>
      </c>
      <c r="N572" s="25">
        <f>H572*D551</f>
        <v>300.25000000000006</v>
      </c>
      <c r="O572" s="25">
        <f>J572*D551</f>
        <v>580.74999999999977</v>
      </c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2:27" ht="15.75" customHeight="1">
      <c r="B573" s="2"/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3" t="s">
        <v>8</v>
      </c>
      <c r="K573" s="3" t="s">
        <v>9</v>
      </c>
      <c r="L573" s="3" t="s">
        <v>10</v>
      </c>
      <c r="M573" s="3" t="s">
        <v>11</v>
      </c>
      <c r="N573" s="3" t="s">
        <v>12</v>
      </c>
      <c r="O573" s="3" t="s">
        <v>13</v>
      </c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2:27" ht="15.75" customHeight="1">
      <c r="B574" s="2"/>
      <c r="C574" s="13">
        <v>23</v>
      </c>
      <c r="D574" s="13">
        <v>200</v>
      </c>
      <c r="E574" s="13">
        <v>31</v>
      </c>
      <c r="F574" s="13">
        <v>0.8</v>
      </c>
      <c r="G574" s="13">
        <f t="shared" ref="G574:G586" si="78">B2</f>
        <v>7.4999999999999997E-2</v>
      </c>
      <c r="H574" s="13">
        <f t="shared" ref="H574:H586" si="79">F574*G574</f>
        <v>0.06</v>
      </c>
      <c r="I574" s="13">
        <v>0.5</v>
      </c>
      <c r="J574" s="13">
        <f t="shared" ref="J574:J594" si="80">H574*I574</f>
        <v>0.03</v>
      </c>
      <c r="K574" s="13"/>
      <c r="L574" s="13"/>
      <c r="M574" s="13"/>
      <c r="N574" s="13"/>
      <c r="O574" s="13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2:27" ht="15.75" customHeight="1">
      <c r="B575" s="2"/>
      <c r="C575" s="13"/>
      <c r="D575" s="13"/>
      <c r="E575" s="13">
        <v>33</v>
      </c>
      <c r="F575" s="13">
        <v>0.8</v>
      </c>
      <c r="G575" s="13">
        <f t="shared" si="78"/>
        <v>7.4999999999999997E-2</v>
      </c>
      <c r="H575" s="13">
        <f t="shared" si="79"/>
        <v>0.06</v>
      </c>
      <c r="I575" s="13">
        <v>0.5</v>
      </c>
      <c r="J575" s="13">
        <f t="shared" si="80"/>
        <v>0.03</v>
      </c>
      <c r="K575" s="13"/>
      <c r="L575" s="13"/>
      <c r="M575" s="13"/>
      <c r="N575" s="13"/>
      <c r="O575" s="13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2:27" ht="15.75" customHeight="1">
      <c r="B576" s="2"/>
      <c r="C576" s="13"/>
      <c r="D576" s="13"/>
      <c r="E576" s="13">
        <v>36</v>
      </c>
      <c r="F576" s="13">
        <v>0.8</v>
      </c>
      <c r="G576" s="13">
        <f t="shared" si="78"/>
        <v>7.4999999999999997E-2</v>
      </c>
      <c r="H576" s="13">
        <f t="shared" si="79"/>
        <v>0.06</v>
      </c>
      <c r="I576" s="13">
        <v>0.5</v>
      </c>
      <c r="J576" s="13">
        <f t="shared" si="80"/>
        <v>0.03</v>
      </c>
      <c r="K576" s="13"/>
      <c r="L576" s="13"/>
      <c r="M576" s="13"/>
      <c r="N576" s="13"/>
      <c r="O576" s="13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2:27" ht="15.75" customHeight="1">
      <c r="B577" s="2"/>
      <c r="C577" s="13"/>
      <c r="D577" s="13"/>
      <c r="E577" s="13">
        <v>39</v>
      </c>
      <c r="F577" s="13">
        <v>0.8</v>
      </c>
      <c r="G577" s="13">
        <f t="shared" si="78"/>
        <v>7.4999999999999997E-2</v>
      </c>
      <c r="H577" s="13">
        <f t="shared" si="79"/>
        <v>0.06</v>
      </c>
      <c r="I577" s="13">
        <v>0.5</v>
      </c>
      <c r="J577" s="13">
        <f t="shared" si="80"/>
        <v>0.03</v>
      </c>
      <c r="K577" s="13"/>
      <c r="L577" s="13"/>
      <c r="M577" s="13"/>
      <c r="N577" s="13"/>
      <c r="O577" s="13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2:27" ht="15.75" customHeight="1">
      <c r="B578" s="2"/>
      <c r="C578" s="13"/>
      <c r="D578" s="13"/>
      <c r="E578" s="13">
        <v>41</v>
      </c>
      <c r="F578" s="13">
        <v>0.6</v>
      </c>
      <c r="G578" s="13">
        <f t="shared" si="78"/>
        <v>7.4999999999999997E-2</v>
      </c>
      <c r="H578" s="13">
        <f t="shared" si="79"/>
        <v>4.4999999999999998E-2</v>
      </c>
      <c r="I578" s="13">
        <v>0.5</v>
      </c>
      <c r="J578" s="13">
        <f t="shared" si="80"/>
        <v>2.2499999999999999E-2</v>
      </c>
      <c r="K578" s="13"/>
      <c r="L578" s="13"/>
      <c r="M578" s="13"/>
      <c r="N578" s="13"/>
      <c r="O578" s="13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2:27" ht="15.75" customHeight="1">
      <c r="B579" s="2"/>
      <c r="C579" s="13"/>
      <c r="D579" s="13"/>
      <c r="E579" s="13">
        <v>32</v>
      </c>
      <c r="F579" s="13">
        <v>0.75</v>
      </c>
      <c r="G579" s="13">
        <f t="shared" si="78"/>
        <v>7.4999999999999997E-2</v>
      </c>
      <c r="H579" s="13">
        <f t="shared" si="79"/>
        <v>5.6249999999999994E-2</v>
      </c>
      <c r="I579" s="13">
        <v>0.5</v>
      </c>
      <c r="J579" s="13">
        <f t="shared" si="80"/>
        <v>2.8124999999999997E-2</v>
      </c>
      <c r="K579" s="13"/>
      <c r="L579" s="13"/>
      <c r="M579" s="13"/>
      <c r="N579" s="13"/>
      <c r="O579" s="13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2:27" ht="15.75" customHeight="1">
      <c r="B580" s="2"/>
      <c r="C580" s="13"/>
      <c r="D580" s="13"/>
      <c r="E580" s="13">
        <v>34</v>
      </c>
      <c r="F580" s="13">
        <v>0.6</v>
      </c>
      <c r="G580" s="13">
        <f t="shared" si="78"/>
        <v>7.4999999999999997E-2</v>
      </c>
      <c r="H580" s="13">
        <f t="shared" si="79"/>
        <v>4.4999999999999998E-2</v>
      </c>
      <c r="I580" s="13">
        <v>0.5</v>
      </c>
      <c r="J580" s="13">
        <f t="shared" si="80"/>
        <v>2.2499999999999999E-2</v>
      </c>
      <c r="K580" s="13"/>
      <c r="L580" s="13"/>
      <c r="M580" s="13"/>
      <c r="N580" s="13"/>
      <c r="O580" s="13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2:27" ht="15.75" customHeight="1">
      <c r="B581" s="2"/>
      <c r="C581" s="13"/>
      <c r="D581" s="13"/>
      <c r="E581" s="13">
        <v>35</v>
      </c>
      <c r="F581" s="13">
        <v>0.75</v>
      </c>
      <c r="G581" s="13">
        <f t="shared" si="78"/>
        <v>7.4999999999999997E-2</v>
      </c>
      <c r="H581" s="13">
        <f t="shared" si="79"/>
        <v>5.6249999999999994E-2</v>
      </c>
      <c r="I581" s="13">
        <v>0.5</v>
      </c>
      <c r="J581" s="13">
        <f t="shared" si="80"/>
        <v>2.8124999999999997E-2</v>
      </c>
      <c r="K581" s="13"/>
      <c r="L581" s="13"/>
      <c r="M581" s="13"/>
      <c r="N581" s="13"/>
      <c r="O581" s="13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2:27" ht="15.75" customHeight="1">
      <c r="B582" s="2"/>
      <c r="C582" s="13"/>
      <c r="D582" s="13"/>
      <c r="E582" s="13">
        <v>37</v>
      </c>
      <c r="F582" s="13">
        <v>0.75</v>
      </c>
      <c r="G582" s="13">
        <f t="shared" si="78"/>
        <v>7.4999999999999997E-2</v>
      </c>
      <c r="H582" s="13">
        <f t="shared" si="79"/>
        <v>5.6249999999999994E-2</v>
      </c>
      <c r="I582" s="13">
        <v>0.5</v>
      </c>
      <c r="J582" s="13">
        <f t="shared" si="80"/>
        <v>2.8124999999999997E-2</v>
      </c>
      <c r="K582" s="13"/>
      <c r="L582" s="13"/>
      <c r="M582" s="13"/>
      <c r="N582" s="13"/>
      <c r="O582" s="13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2:27" ht="15.75" customHeight="1">
      <c r="B583" s="2"/>
      <c r="C583" s="13"/>
      <c r="D583" s="13"/>
      <c r="E583" s="13">
        <v>38</v>
      </c>
      <c r="F583" s="13">
        <v>0.6</v>
      </c>
      <c r="G583" s="13">
        <f t="shared" si="78"/>
        <v>7.4999999999999997E-2</v>
      </c>
      <c r="H583" s="13">
        <f t="shared" si="79"/>
        <v>4.4999999999999998E-2</v>
      </c>
      <c r="I583" s="13">
        <v>0.5</v>
      </c>
      <c r="J583" s="13">
        <f t="shared" si="80"/>
        <v>2.2499999999999999E-2</v>
      </c>
      <c r="K583" s="13"/>
      <c r="L583" s="13"/>
      <c r="M583" s="13"/>
      <c r="N583" s="13"/>
      <c r="O583" s="13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2:27" ht="15.75" customHeight="1">
      <c r="B584" s="2"/>
      <c r="C584" s="13"/>
      <c r="D584" s="13"/>
      <c r="E584" s="13">
        <v>40</v>
      </c>
      <c r="F584" s="13">
        <v>0.75</v>
      </c>
      <c r="G584" s="13">
        <f t="shared" si="78"/>
        <v>7.4999999999999997E-2</v>
      </c>
      <c r="H584" s="13">
        <f t="shared" si="79"/>
        <v>5.6249999999999994E-2</v>
      </c>
      <c r="I584" s="13">
        <v>3</v>
      </c>
      <c r="J584" s="13">
        <f t="shared" si="80"/>
        <v>0.16874999999999998</v>
      </c>
      <c r="K584" s="13"/>
      <c r="L584" s="13"/>
      <c r="M584" s="13"/>
      <c r="N584" s="13"/>
      <c r="O584" s="13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2:27" ht="15.75" customHeight="1">
      <c r="B585" s="2"/>
      <c r="C585" s="13"/>
      <c r="D585" s="13"/>
      <c r="E585" s="13">
        <v>42</v>
      </c>
      <c r="F585" s="13">
        <v>0.75</v>
      </c>
      <c r="G585" s="13">
        <f t="shared" si="78"/>
        <v>7.4999999999999997E-2</v>
      </c>
      <c r="H585" s="13">
        <f t="shared" si="79"/>
        <v>5.6249999999999994E-2</v>
      </c>
      <c r="I585" s="13">
        <v>0.5</v>
      </c>
      <c r="J585" s="13">
        <f t="shared" si="80"/>
        <v>2.8124999999999997E-2</v>
      </c>
      <c r="K585" s="13"/>
      <c r="L585" s="13"/>
      <c r="M585" s="13"/>
      <c r="N585" s="13"/>
      <c r="O585" s="13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2:27" ht="15.75" customHeight="1">
      <c r="B586" s="2"/>
      <c r="C586" s="13"/>
      <c r="D586" s="13"/>
      <c r="E586" s="13">
        <v>43</v>
      </c>
      <c r="F586" s="13">
        <v>0.6</v>
      </c>
      <c r="G586" s="13">
        <f t="shared" si="78"/>
        <v>7.4999999999999997E-2</v>
      </c>
      <c r="H586" s="13">
        <f t="shared" si="79"/>
        <v>4.4999999999999998E-2</v>
      </c>
      <c r="I586" s="13">
        <v>0.5</v>
      </c>
      <c r="J586" s="13">
        <f t="shared" si="80"/>
        <v>2.2499999999999999E-2</v>
      </c>
      <c r="K586" s="13"/>
      <c r="L586" s="13"/>
      <c r="M586" s="13"/>
      <c r="N586" s="13"/>
      <c r="O586" s="13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2:27" ht="15.75" customHeight="1">
      <c r="B587" s="2"/>
      <c r="C587" s="13"/>
      <c r="D587" s="13"/>
      <c r="E587" s="13" t="s">
        <v>15</v>
      </c>
      <c r="F587" s="13"/>
      <c r="G587" s="13"/>
      <c r="H587" s="13">
        <f t="shared" ref="H587:H594" si="81">A2</f>
        <v>0.1</v>
      </c>
      <c r="I587" s="13">
        <v>10</v>
      </c>
      <c r="J587" s="13">
        <f t="shared" si="80"/>
        <v>1</v>
      </c>
      <c r="K587" s="13"/>
      <c r="L587" s="13"/>
      <c r="M587" s="13"/>
      <c r="N587" s="13"/>
      <c r="O587" s="13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2:27" ht="15.75" customHeight="1">
      <c r="B588" s="2"/>
      <c r="C588" s="13"/>
      <c r="D588" s="13"/>
      <c r="E588" s="13" t="s">
        <v>15</v>
      </c>
      <c r="F588" s="13"/>
      <c r="G588" s="13"/>
      <c r="H588" s="13">
        <f t="shared" si="81"/>
        <v>0.1</v>
      </c>
      <c r="I588" s="13">
        <v>0.5</v>
      </c>
      <c r="J588" s="13">
        <f t="shared" si="80"/>
        <v>0.05</v>
      </c>
      <c r="K588" s="13"/>
      <c r="L588" s="13"/>
      <c r="M588" s="13"/>
      <c r="N588" s="13"/>
      <c r="O588" s="13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2:27" ht="15.75" customHeight="1">
      <c r="B589" s="2"/>
      <c r="C589" s="13"/>
      <c r="D589" s="13"/>
      <c r="E589" s="13" t="s">
        <v>15</v>
      </c>
      <c r="F589" s="13"/>
      <c r="G589" s="13"/>
      <c r="H589" s="13">
        <f t="shared" si="81"/>
        <v>0.1</v>
      </c>
      <c r="I589" s="13">
        <v>0.5</v>
      </c>
      <c r="J589" s="13">
        <f t="shared" si="80"/>
        <v>0.05</v>
      </c>
      <c r="K589" s="13"/>
      <c r="L589" s="13"/>
      <c r="M589" s="13"/>
      <c r="N589" s="13"/>
      <c r="O589" s="13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2:27" ht="15.75" customHeight="1">
      <c r="B590" s="2"/>
      <c r="C590" s="13"/>
      <c r="D590" s="13"/>
      <c r="E590" s="13" t="s">
        <v>15</v>
      </c>
      <c r="F590" s="13"/>
      <c r="G590" s="13"/>
      <c r="H590" s="13">
        <f t="shared" si="81"/>
        <v>0.1</v>
      </c>
      <c r="I590" s="13">
        <v>0.5</v>
      </c>
      <c r="J590" s="13">
        <f t="shared" si="80"/>
        <v>0.05</v>
      </c>
      <c r="K590" s="13"/>
      <c r="L590" s="13"/>
      <c r="M590" s="13"/>
      <c r="N590" s="13"/>
      <c r="O590" s="13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2:27" ht="15.75" customHeight="1">
      <c r="B591" s="2"/>
      <c r="C591" s="13"/>
      <c r="D591" s="13"/>
      <c r="E591" s="13" t="s">
        <v>15</v>
      </c>
      <c r="F591" s="13"/>
      <c r="G591" s="13"/>
      <c r="H591" s="13">
        <f t="shared" si="81"/>
        <v>0.1</v>
      </c>
      <c r="I591" s="13">
        <v>0.5</v>
      </c>
      <c r="J591" s="13">
        <f t="shared" si="80"/>
        <v>0.05</v>
      </c>
      <c r="K591" s="13"/>
      <c r="L591" s="13"/>
      <c r="M591" s="13"/>
      <c r="N591" s="13"/>
      <c r="O591" s="13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2:27" ht="15.75" customHeight="1">
      <c r="B592" s="2"/>
      <c r="C592" s="13"/>
      <c r="D592" s="13"/>
      <c r="E592" s="13" t="s">
        <v>15</v>
      </c>
      <c r="F592" s="13"/>
      <c r="G592" s="13"/>
      <c r="H592" s="13">
        <f t="shared" si="81"/>
        <v>0.1</v>
      </c>
      <c r="I592" s="13">
        <v>0.5</v>
      </c>
      <c r="J592" s="13">
        <f t="shared" si="80"/>
        <v>0.05</v>
      </c>
      <c r="K592" s="13"/>
      <c r="L592" s="13"/>
      <c r="M592" s="13"/>
      <c r="N592" s="13"/>
      <c r="O592" s="13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2:27" ht="15.75" customHeight="1">
      <c r="B593" s="2"/>
      <c r="C593" s="13"/>
      <c r="D593" s="13"/>
      <c r="E593" s="13" t="s">
        <v>15</v>
      </c>
      <c r="F593" s="13"/>
      <c r="G593" s="13"/>
      <c r="H593" s="13">
        <f t="shared" si="81"/>
        <v>0.1</v>
      </c>
      <c r="I593" s="13">
        <v>0.5</v>
      </c>
      <c r="J593" s="13">
        <f t="shared" si="80"/>
        <v>0.05</v>
      </c>
      <c r="K593" s="13"/>
      <c r="L593" s="13"/>
      <c r="M593" s="13"/>
      <c r="N593" s="13"/>
      <c r="O593" s="13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2:27" ht="15.75" customHeight="1">
      <c r="B594" s="2"/>
      <c r="C594" s="13"/>
      <c r="D594" s="13"/>
      <c r="E594" s="13" t="s">
        <v>15</v>
      </c>
      <c r="F594" s="13"/>
      <c r="G594" s="13"/>
      <c r="H594" s="13">
        <f t="shared" si="81"/>
        <v>0.1</v>
      </c>
      <c r="I594" s="13">
        <v>0.5</v>
      </c>
      <c r="J594" s="13">
        <f t="shared" si="80"/>
        <v>0.05</v>
      </c>
      <c r="K594" s="13"/>
      <c r="L594" s="13"/>
      <c r="M594" s="13"/>
      <c r="N594" s="13"/>
      <c r="O594" s="13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2:27" ht="15.75" customHeight="1">
      <c r="B595" s="2"/>
      <c r="C595" s="25"/>
      <c r="D595" s="25"/>
      <c r="E595" s="25" t="s">
        <v>14</v>
      </c>
      <c r="F595" s="25"/>
      <c r="G595" s="25"/>
      <c r="H595" s="25">
        <f>SUM(H574:H594)</f>
        <v>1.5012500000000004</v>
      </c>
      <c r="I595" s="25"/>
      <c r="J595" s="25">
        <f>SUM(J574:J594)</f>
        <v>1.8412500000000003</v>
      </c>
      <c r="K595" s="25">
        <f>J595/H595</f>
        <v>1.2264779350541215</v>
      </c>
      <c r="L595" s="25">
        <v>0.5</v>
      </c>
      <c r="M595" s="25">
        <f>L595*J595</f>
        <v>0.92062500000000014</v>
      </c>
      <c r="N595" s="25">
        <f>H595*D574</f>
        <v>300.25000000000006</v>
      </c>
      <c r="O595" s="25">
        <f>J595*D574</f>
        <v>368.25000000000006</v>
      </c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2:27" ht="15.75" customHeight="1">
      <c r="B596" s="2"/>
      <c r="C596" s="3" t="s">
        <v>1</v>
      </c>
      <c r="D596" s="3" t="s">
        <v>2</v>
      </c>
      <c r="E596" s="3" t="s">
        <v>3</v>
      </c>
      <c r="F596" s="3" t="s">
        <v>4</v>
      </c>
      <c r="G596" s="3" t="s">
        <v>5</v>
      </c>
      <c r="H596" s="3" t="s">
        <v>6</v>
      </c>
      <c r="I596" s="3" t="s">
        <v>7</v>
      </c>
      <c r="J596" s="3" t="s">
        <v>8</v>
      </c>
      <c r="K596" s="3" t="s">
        <v>9</v>
      </c>
      <c r="L596" s="3" t="s">
        <v>10</v>
      </c>
      <c r="M596" s="3" t="s">
        <v>11</v>
      </c>
      <c r="N596" s="3" t="s">
        <v>12</v>
      </c>
      <c r="O596" s="3" t="s">
        <v>13</v>
      </c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2:27" ht="15.75" customHeight="1" thickBo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5" t="s">
        <v>16</v>
      </c>
      <c r="M597" s="25">
        <f>SUM(M480:M596)</f>
        <v>8.1236124999999983</v>
      </c>
      <c r="N597" s="25">
        <f>SUM(N480:N596)</f>
        <v>1921.6000000000004</v>
      </c>
      <c r="O597" s="25">
        <f>SUM(O480:O596)</f>
        <v>3270.5499999999993</v>
      </c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2:27" ht="15.75" customHeight="1">
      <c r="B598" s="2"/>
      <c r="C598" s="6">
        <f>SUM(D459:D597)</f>
        <v>1280</v>
      </c>
      <c r="D598" s="8" t="s">
        <v>17</v>
      </c>
      <c r="E598" s="8"/>
      <c r="F598" s="8"/>
      <c r="G598" s="8"/>
      <c r="H598" s="8"/>
      <c r="I598" s="9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2:27" ht="15.75" customHeight="1">
      <c r="B599" s="2"/>
      <c r="C599" s="6">
        <f>C598*8760</f>
        <v>11212800</v>
      </c>
      <c r="D599" s="8" t="s">
        <v>18</v>
      </c>
      <c r="E599" s="8"/>
      <c r="F599" s="8"/>
      <c r="G599" s="8"/>
      <c r="H599" s="8"/>
      <c r="I599" s="9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2:27" ht="15.75" customHeight="1">
      <c r="B600" s="2"/>
      <c r="C600" s="6">
        <f>N597</f>
        <v>1921.6000000000004</v>
      </c>
      <c r="D600" s="8" t="s">
        <v>19</v>
      </c>
      <c r="E600" s="8"/>
      <c r="F600" s="8"/>
      <c r="G600" s="8"/>
      <c r="H600" s="8"/>
      <c r="I600" s="9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2:27" ht="15.75" customHeight="1">
      <c r="B601" s="2"/>
      <c r="C601" s="6">
        <f>C600/C598</f>
        <v>1.5012500000000002</v>
      </c>
      <c r="D601" s="8" t="s">
        <v>20</v>
      </c>
      <c r="E601" s="8"/>
      <c r="F601" s="8"/>
      <c r="G601" s="8"/>
      <c r="H601" s="8"/>
      <c r="I601" s="9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2:27" ht="15.75" customHeight="1">
      <c r="B602" s="2"/>
      <c r="C602" s="6">
        <f>O597/C598</f>
        <v>2.5551171874999996</v>
      </c>
      <c r="D602" s="8" t="s">
        <v>21</v>
      </c>
      <c r="E602" s="8"/>
      <c r="F602" s="8"/>
      <c r="G602" s="8"/>
      <c r="H602" s="8"/>
      <c r="I602" s="9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2:27" ht="15.75" customHeight="1">
      <c r="B603" s="2"/>
      <c r="C603" s="6">
        <f>C602/C601</f>
        <v>1.7019931307243958</v>
      </c>
      <c r="D603" s="8" t="s">
        <v>22</v>
      </c>
      <c r="E603" s="8"/>
      <c r="F603" s="8"/>
      <c r="G603" s="8"/>
      <c r="H603" s="8"/>
      <c r="I603" s="9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2:27" ht="15.75" customHeight="1">
      <c r="B604" s="2"/>
      <c r="C604" s="6">
        <f>(C599-O597)/C599</f>
        <v>0.99970831995576481</v>
      </c>
      <c r="D604" s="8" t="s">
        <v>23</v>
      </c>
      <c r="E604" s="8"/>
      <c r="F604" s="8"/>
      <c r="G604" s="8"/>
      <c r="H604" s="8"/>
      <c r="I604" s="9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2:27" ht="15.75" customHeight="1">
      <c r="B605" s="2"/>
      <c r="C605" s="6">
        <f>1-C604</f>
        <v>2.9168004423518745E-4</v>
      </c>
      <c r="D605" s="8" t="s">
        <v>24</v>
      </c>
      <c r="E605" s="8"/>
      <c r="F605" s="8"/>
      <c r="G605" s="8"/>
      <c r="H605" s="8"/>
      <c r="I605" s="9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2:27" ht="15.75" customHeight="1">
      <c r="B606" s="2"/>
      <c r="C606" s="6">
        <f>M597*1000</f>
        <v>8123.6124999999984</v>
      </c>
      <c r="D606" s="8" t="s">
        <v>26</v>
      </c>
      <c r="E606" s="8"/>
      <c r="F606" s="8"/>
      <c r="G606" s="8"/>
      <c r="H606" s="8"/>
      <c r="I606" s="9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2:27" ht="15.75" customHeight="1">
      <c r="B607" s="2"/>
      <c r="C607" s="6">
        <f>C606/C598</f>
        <v>6.3465722656249985</v>
      </c>
      <c r="D607" s="11" t="s">
        <v>27</v>
      </c>
      <c r="E607" s="11"/>
      <c r="F607" s="11"/>
      <c r="G607" s="11"/>
      <c r="H607" s="11"/>
      <c r="I607" s="1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2:27" ht="15.75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2:27" ht="15.75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2:27" ht="46.5">
      <c r="B610" s="1"/>
      <c r="C610" s="2"/>
      <c r="D610" s="2"/>
      <c r="E610" s="2"/>
      <c r="F610" s="2"/>
      <c r="G610" s="2"/>
      <c r="H610" s="2"/>
      <c r="I610" s="1" t="s">
        <v>32</v>
      </c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2:27" ht="15.75" customHeight="1">
      <c r="B611" s="2"/>
      <c r="C611" s="3" t="s">
        <v>1</v>
      </c>
      <c r="D611" s="3" t="s">
        <v>2</v>
      </c>
      <c r="E611" s="3" t="s">
        <v>3</v>
      </c>
      <c r="F611" s="3" t="s">
        <v>4</v>
      </c>
      <c r="G611" s="3" t="s">
        <v>5</v>
      </c>
      <c r="H611" s="3" t="s">
        <v>6</v>
      </c>
      <c r="I611" s="3" t="s">
        <v>7</v>
      </c>
      <c r="J611" s="3" t="s">
        <v>8</v>
      </c>
      <c r="K611" s="3" t="s">
        <v>9</v>
      </c>
      <c r="L611" s="3" t="s">
        <v>10</v>
      </c>
      <c r="M611" s="3" t="s">
        <v>11</v>
      </c>
      <c r="N611" s="3" t="s">
        <v>12</v>
      </c>
      <c r="O611" s="3" t="s">
        <v>13</v>
      </c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2:27" ht="15.75" customHeight="1">
      <c r="B612" s="2"/>
      <c r="C612" s="4">
        <v>18</v>
      </c>
      <c r="D612" s="4">
        <v>220</v>
      </c>
      <c r="E612" s="4">
        <v>31</v>
      </c>
      <c r="F612" s="4">
        <v>0.8</v>
      </c>
      <c r="G612" s="4">
        <f t="shared" ref="G612:G617" si="82">B2</f>
        <v>7.4999999999999997E-2</v>
      </c>
      <c r="H612" s="4">
        <f t="shared" ref="H612:H624" si="83">F612*G612</f>
        <v>0.06</v>
      </c>
      <c r="I612" s="4">
        <v>0.5</v>
      </c>
      <c r="J612" s="4">
        <f t="shared" ref="J612:J632" si="84">H612*I612</f>
        <v>0.03</v>
      </c>
      <c r="K612" s="4"/>
      <c r="L612" s="4"/>
      <c r="M612" s="4"/>
      <c r="N612" s="4"/>
      <c r="O612" s="4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2:27" ht="15.75" customHeight="1">
      <c r="B613" s="2"/>
      <c r="C613" s="4"/>
      <c r="D613" s="4"/>
      <c r="E613" s="4">
        <v>33</v>
      </c>
      <c r="F613" s="4">
        <v>0.8</v>
      </c>
      <c r="G613" s="4">
        <f t="shared" si="82"/>
        <v>7.4999999999999997E-2</v>
      </c>
      <c r="H613" s="4">
        <f t="shared" si="83"/>
        <v>0.06</v>
      </c>
      <c r="I613" s="4">
        <v>0.5</v>
      </c>
      <c r="J613" s="4">
        <f t="shared" si="84"/>
        <v>0.03</v>
      </c>
      <c r="K613" s="4"/>
      <c r="L613" s="4"/>
      <c r="M613" s="4"/>
      <c r="N613" s="4"/>
      <c r="O613" s="4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2:27" ht="15.75" customHeight="1">
      <c r="B614" s="2"/>
      <c r="C614" s="4"/>
      <c r="D614" s="4"/>
      <c r="E614" s="4">
        <v>36</v>
      </c>
      <c r="F614" s="4">
        <v>0.8</v>
      </c>
      <c r="G614" s="4">
        <f t="shared" si="82"/>
        <v>7.4999999999999997E-2</v>
      </c>
      <c r="H614" s="4">
        <f t="shared" si="83"/>
        <v>0.06</v>
      </c>
      <c r="I614" s="4">
        <v>0.5</v>
      </c>
      <c r="J614" s="4">
        <f t="shared" si="84"/>
        <v>0.03</v>
      </c>
      <c r="K614" s="4"/>
      <c r="L614" s="4"/>
      <c r="M614" s="4"/>
      <c r="N614" s="4"/>
      <c r="O614" s="4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2:27" ht="15.75" customHeight="1">
      <c r="B615" s="2"/>
      <c r="C615" s="4"/>
      <c r="D615" s="4"/>
      <c r="E615" s="4">
        <v>39</v>
      </c>
      <c r="F615" s="4">
        <v>0.8</v>
      </c>
      <c r="G615" s="4">
        <f t="shared" si="82"/>
        <v>7.4999999999999997E-2</v>
      </c>
      <c r="H615" s="4">
        <f t="shared" si="83"/>
        <v>0.06</v>
      </c>
      <c r="I615" s="4">
        <v>0.5</v>
      </c>
      <c r="J615" s="4">
        <f t="shared" si="84"/>
        <v>0.03</v>
      </c>
      <c r="K615" s="4"/>
      <c r="L615" s="4"/>
      <c r="M615" s="4"/>
      <c r="N615" s="4"/>
      <c r="O615" s="4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2:27" ht="15.75" customHeight="1">
      <c r="B616" s="2"/>
      <c r="C616" s="4"/>
      <c r="D616" s="4"/>
      <c r="E616" s="4">
        <v>41</v>
      </c>
      <c r="F616" s="4">
        <v>0.6</v>
      </c>
      <c r="G616" s="4">
        <f t="shared" si="82"/>
        <v>7.4999999999999997E-2</v>
      </c>
      <c r="H616" s="4">
        <f t="shared" si="83"/>
        <v>4.4999999999999998E-2</v>
      </c>
      <c r="I616" s="4">
        <v>0.5</v>
      </c>
      <c r="J616" s="4">
        <f t="shared" si="84"/>
        <v>2.2499999999999999E-2</v>
      </c>
      <c r="K616" s="4"/>
      <c r="L616" s="4"/>
      <c r="M616" s="4"/>
      <c r="N616" s="4"/>
      <c r="O616" s="4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2:27" ht="15.75" customHeight="1">
      <c r="B617" s="2"/>
      <c r="C617" s="4"/>
      <c r="D617" s="4"/>
      <c r="E617" s="4">
        <v>32</v>
      </c>
      <c r="F617" s="4">
        <v>0.75</v>
      </c>
      <c r="G617" s="4">
        <f t="shared" si="82"/>
        <v>7.4999999999999997E-2</v>
      </c>
      <c r="H617" s="4">
        <f t="shared" si="83"/>
        <v>5.6249999999999994E-2</v>
      </c>
      <c r="I617" s="4">
        <v>3</v>
      </c>
      <c r="J617" s="4">
        <f t="shared" si="84"/>
        <v>0.16874999999999998</v>
      </c>
      <c r="K617" s="4"/>
      <c r="L617" s="4"/>
      <c r="M617" s="4"/>
      <c r="N617" s="4"/>
      <c r="O617" s="4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2:27" ht="15.75" customHeight="1">
      <c r="B618" s="2"/>
      <c r="C618" s="4"/>
      <c r="D618" s="4"/>
      <c r="E618" s="4">
        <v>34</v>
      </c>
      <c r="F618" s="4">
        <v>0.6</v>
      </c>
      <c r="G618" s="4">
        <v>0</v>
      </c>
      <c r="H618" s="4">
        <f t="shared" si="83"/>
        <v>0</v>
      </c>
      <c r="I618" s="4">
        <v>0.5</v>
      </c>
      <c r="J618" s="4">
        <f t="shared" si="84"/>
        <v>0</v>
      </c>
      <c r="K618" s="4"/>
      <c r="L618" s="4"/>
      <c r="M618" s="4"/>
      <c r="N618" s="4"/>
      <c r="O618" s="4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2:27" ht="15.75" customHeight="1">
      <c r="B619" s="2"/>
      <c r="C619" s="4"/>
      <c r="D619" s="4"/>
      <c r="E619" s="4">
        <v>35</v>
      </c>
      <c r="F619" s="4">
        <v>0.75</v>
      </c>
      <c r="G619" s="4">
        <v>0</v>
      </c>
      <c r="H619" s="4">
        <f t="shared" si="83"/>
        <v>0</v>
      </c>
      <c r="I619" s="4">
        <v>0.5</v>
      </c>
      <c r="J619" s="4">
        <f t="shared" si="84"/>
        <v>0</v>
      </c>
      <c r="K619" s="4"/>
      <c r="L619" s="4"/>
      <c r="M619" s="4"/>
      <c r="N619" s="4"/>
      <c r="O619" s="4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2:27" ht="15.75" customHeight="1">
      <c r="B620" s="2"/>
      <c r="C620" s="4"/>
      <c r="D620" s="4"/>
      <c r="E620" s="4">
        <v>37</v>
      </c>
      <c r="F620" s="4">
        <v>0.75</v>
      </c>
      <c r="G620" s="4">
        <v>0</v>
      </c>
      <c r="H620" s="4">
        <f t="shared" si="83"/>
        <v>0</v>
      </c>
      <c r="I620" s="4">
        <v>0.5</v>
      </c>
      <c r="J620" s="4">
        <f t="shared" si="84"/>
        <v>0</v>
      </c>
      <c r="K620" s="4"/>
      <c r="L620" s="4"/>
      <c r="M620" s="4"/>
      <c r="N620" s="4"/>
      <c r="O620" s="4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2:27" ht="15.75" customHeight="1">
      <c r="B621" s="2"/>
      <c r="C621" s="4"/>
      <c r="D621" s="4"/>
      <c r="E621" s="4">
        <v>38</v>
      </c>
      <c r="F621" s="4">
        <v>0.6</v>
      </c>
      <c r="G621" s="4">
        <v>0</v>
      </c>
      <c r="H621" s="4">
        <f t="shared" si="83"/>
        <v>0</v>
      </c>
      <c r="I621" s="4">
        <v>0.5</v>
      </c>
      <c r="J621" s="4">
        <f t="shared" si="84"/>
        <v>0</v>
      </c>
      <c r="K621" s="4"/>
      <c r="L621" s="4"/>
      <c r="M621" s="4"/>
      <c r="N621" s="4"/>
      <c r="O621" s="4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2:27" ht="15.75" customHeight="1">
      <c r="B622" s="2"/>
      <c r="C622" s="4"/>
      <c r="D622" s="4"/>
      <c r="E622" s="4">
        <v>40</v>
      </c>
      <c r="F622" s="4">
        <v>0.75</v>
      </c>
      <c r="G622" s="4">
        <v>0</v>
      </c>
      <c r="H622" s="4">
        <f t="shared" si="83"/>
        <v>0</v>
      </c>
      <c r="I622" s="4">
        <v>0.5</v>
      </c>
      <c r="J622" s="4">
        <f t="shared" si="84"/>
        <v>0</v>
      </c>
      <c r="K622" s="4"/>
      <c r="L622" s="4"/>
      <c r="M622" s="4"/>
      <c r="N622" s="4"/>
      <c r="O622" s="4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2:27" ht="15.75" customHeight="1">
      <c r="B623" s="2"/>
      <c r="C623" s="4"/>
      <c r="D623" s="4"/>
      <c r="E623" s="4">
        <v>42</v>
      </c>
      <c r="F623" s="4">
        <v>0.75</v>
      </c>
      <c r="G623" s="4">
        <v>0</v>
      </c>
      <c r="H623" s="4">
        <f t="shared" si="83"/>
        <v>0</v>
      </c>
      <c r="I623" s="4">
        <v>0.5</v>
      </c>
      <c r="J623" s="4">
        <f t="shared" si="84"/>
        <v>0</v>
      </c>
      <c r="K623" s="4"/>
      <c r="L623" s="4"/>
      <c r="M623" s="4"/>
      <c r="N623" s="4"/>
      <c r="O623" s="4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2:27" ht="15.75" customHeight="1">
      <c r="B624" s="2"/>
      <c r="C624" s="4"/>
      <c r="D624" s="4"/>
      <c r="E624" s="4">
        <v>43</v>
      </c>
      <c r="F624" s="4">
        <v>0.6</v>
      </c>
      <c r="G624" s="4">
        <v>0</v>
      </c>
      <c r="H624" s="4">
        <f t="shared" si="83"/>
        <v>0</v>
      </c>
      <c r="I624" s="4">
        <v>0.5</v>
      </c>
      <c r="J624" s="4">
        <f t="shared" si="84"/>
        <v>0</v>
      </c>
      <c r="K624" s="4"/>
      <c r="L624" s="4"/>
      <c r="M624" s="4"/>
      <c r="N624" s="4"/>
      <c r="O624" s="4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2:27" ht="15.75" customHeight="1">
      <c r="B625" s="2"/>
      <c r="C625" s="4"/>
      <c r="D625" s="4"/>
      <c r="E625" s="4" t="s">
        <v>15</v>
      </c>
      <c r="F625" s="4"/>
      <c r="G625" s="4"/>
      <c r="H625" s="4">
        <f>A2</f>
        <v>0.1</v>
      </c>
      <c r="I625" s="4">
        <v>10</v>
      </c>
      <c r="J625" s="4">
        <f t="shared" si="84"/>
        <v>1</v>
      </c>
      <c r="K625" s="4"/>
      <c r="L625" s="4"/>
      <c r="M625" s="4"/>
      <c r="N625" s="4"/>
      <c r="O625" s="4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2:27" ht="15.75" customHeight="1">
      <c r="B626" s="2"/>
      <c r="C626" s="4"/>
      <c r="D626" s="4"/>
      <c r="E626" s="4" t="s">
        <v>15</v>
      </c>
      <c r="F626" s="4"/>
      <c r="G626" s="4"/>
      <c r="H626" s="4">
        <v>0</v>
      </c>
      <c r="I626" s="4">
        <v>0</v>
      </c>
      <c r="J626" s="4">
        <f t="shared" si="84"/>
        <v>0</v>
      </c>
      <c r="K626" s="4"/>
      <c r="L626" s="4"/>
      <c r="M626" s="4"/>
      <c r="N626" s="4"/>
      <c r="O626" s="4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2:27" ht="15.75" customHeight="1">
      <c r="B627" s="2"/>
      <c r="C627" s="4"/>
      <c r="D627" s="4"/>
      <c r="E627" s="4" t="s">
        <v>15</v>
      </c>
      <c r="F627" s="4"/>
      <c r="G627" s="4"/>
      <c r="H627" s="4">
        <v>0</v>
      </c>
      <c r="I627" s="4">
        <v>0</v>
      </c>
      <c r="J627" s="4">
        <f t="shared" si="84"/>
        <v>0</v>
      </c>
      <c r="K627" s="4"/>
      <c r="L627" s="4"/>
      <c r="M627" s="4"/>
      <c r="N627" s="4"/>
      <c r="O627" s="4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2:27" ht="15.75" customHeight="1">
      <c r="B628" s="2"/>
      <c r="C628" s="4"/>
      <c r="D628" s="4"/>
      <c r="E628" s="4" t="s">
        <v>15</v>
      </c>
      <c r="F628" s="4"/>
      <c r="G628" s="4"/>
      <c r="H628" s="4">
        <v>0</v>
      </c>
      <c r="I628" s="4">
        <v>0</v>
      </c>
      <c r="J628" s="4">
        <f t="shared" si="84"/>
        <v>0</v>
      </c>
      <c r="K628" s="4"/>
      <c r="L628" s="4"/>
      <c r="M628" s="4"/>
      <c r="N628" s="4"/>
      <c r="O628" s="4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2:27" ht="15.75" customHeight="1">
      <c r="B629" s="2"/>
      <c r="C629" s="4"/>
      <c r="D629" s="4"/>
      <c r="E629" s="4" t="s">
        <v>15</v>
      </c>
      <c r="F629" s="4"/>
      <c r="G629" s="4"/>
      <c r="H629" s="4">
        <v>0</v>
      </c>
      <c r="I629" s="4">
        <v>0</v>
      </c>
      <c r="J629" s="4">
        <f t="shared" si="84"/>
        <v>0</v>
      </c>
      <c r="K629" s="4"/>
      <c r="L629" s="4"/>
      <c r="M629" s="4"/>
      <c r="N629" s="4"/>
      <c r="O629" s="4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2:27" ht="15.75" customHeight="1">
      <c r="B630" s="2"/>
      <c r="C630" s="4"/>
      <c r="D630" s="4"/>
      <c r="E630" s="4" t="s">
        <v>15</v>
      </c>
      <c r="F630" s="4"/>
      <c r="G630" s="4"/>
      <c r="H630" s="4">
        <v>0</v>
      </c>
      <c r="I630" s="4">
        <v>0</v>
      </c>
      <c r="J630" s="4">
        <f t="shared" si="84"/>
        <v>0</v>
      </c>
      <c r="K630" s="4"/>
      <c r="L630" s="4"/>
      <c r="M630" s="4"/>
      <c r="N630" s="4"/>
      <c r="O630" s="4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2:27" ht="15.75" customHeight="1">
      <c r="B631" s="2"/>
      <c r="C631" s="4"/>
      <c r="D631" s="4"/>
      <c r="E631" s="4" t="s">
        <v>15</v>
      </c>
      <c r="F631" s="4"/>
      <c r="G631" s="4"/>
      <c r="H631" s="4">
        <v>0</v>
      </c>
      <c r="I631" s="4">
        <v>0</v>
      </c>
      <c r="J631" s="4">
        <f t="shared" si="84"/>
        <v>0</v>
      </c>
      <c r="K631" s="4"/>
      <c r="L631" s="4"/>
      <c r="M631" s="4"/>
      <c r="N631" s="4"/>
      <c r="O631" s="4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2:27" ht="15.75" customHeight="1">
      <c r="B632" s="2"/>
      <c r="C632" s="4"/>
      <c r="D632" s="4"/>
      <c r="E632" s="4" t="s">
        <v>15</v>
      </c>
      <c r="F632" s="4"/>
      <c r="G632" s="4"/>
      <c r="H632" s="4">
        <v>0</v>
      </c>
      <c r="I632" s="4">
        <v>0</v>
      </c>
      <c r="J632" s="4">
        <f t="shared" si="84"/>
        <v>0</v>
      </c>
      <c r="K632" s="4"/>
      <c r="L632" s="4"/>
      <c r="M632" s="4"/>
      <c r="N632" s="4"/>
      <c r="O632" s="4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2:27" ht="15.75" customHeight="1">
      <c r="B633" s="2"/>
      <c r="C633" s="25"/>
      <c r="D633" s="25"/>
      <c r="E633" s="25" t="s">
        <v>14</v>
      </c>
      <c r="F633" s="25"/>
      <c r="G633" s="25"/>
      <c r="H633" s="25">
        <f>SUM(H612:H632)</f>
        <v>0.44124999999999992</v>
      </c>
      <c r="I633" s="25"/>
      <c r="J633" s="25">
        <f>SUM(J612:J632)</f>
        <v>1.31125</v>
      </c>
      <c r="K633" s="25">
        <f>J633/H633</f>
        <v>2.9716713881019836</v>
      </c>
      <c r="L633" s="25">
        <v>0.54500000000000004</v>
      </c>
      <c r="M633" s="25">
        <f>L633*J633</f>
        <v>0.71463125000000005</v>
      </c>
      <c r="N633" s="25">
        <f>H633*D612</f>
        <v>97.074999999999989</v>
      </c>
      <c r="O633" s="25">
        <f>J633*D612</f>
        <v>288.47500000000002</v>
      </c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2:27" ht="15.75" customHeight="1">
      <c r="B634" s="2"/>
      <c r="C634" s="3" t="s">
        <v>1</v>
      </c>
      <c r="D634" s="3" t="s">
        <v>2</v>
      </c>
      <c r="E634" s="3" t="s">
        <v>3</v>
      </c>
      <c r="F634" s="3" t="s">
        <v>4</v>
      </c>
      <c r="G634" s="3" t="s">
        <v>5</v>
      </c>
      <c r="H634" s="3" t="s">
        <v>6</v>
      </c>
      <c r="I634" s="3" t="s">
        <v>7</v>
      </c>
      <c r="J634" s="3" t="s">
        <v>8</v>
      </c>
      <c r="K634" s="3" t="s">
        <v>9</v>
      </c>
      <c r="L634" s="3" t="s">
        <v>10</v>
      </c>
      <c r="M634" s="3" t="s">
        <v>11</v>
      </c>
      <c r="N634" s="3" t="s">
        <v>12</v>
      </c>
      <c r="O634" s="3" t="s">
        <v>13</v>
      </c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2:27" ht="15.75" customHeight="1">
      <c r="B635" s="2"/>
      <c r="C635" s="4">
        <v>19</v>
      </c>
      <c r="D635" s="4">
        <v>220</v>
      </c>
      <c r="E635" s="4">
        <v>31</v>
      </c>
      <c r="F635" s="4">
        <v>0.8</v>
      </c>
      <c r="G635" s="4">
        <f>B2</f>
        <v>7.4999999999999997E-2</v>
      </c>
      <c r="H635" s="4">
        <f t="shared" ref="H635:H647" si="85">F635*G635</f>
        <v>0.06</v>
      </c>
      <c r="I635" s="4">
        <v>0.5</v>
      </c>
      <c r="J635" s="4">
        <f t="shared" ref="J635:J655" si="86">H635*I635</f>
        <v>0.03</v>
      </c>
      <c r="K635" s="4"/>
      <c r="L635" s="4"/>
      <c r="M635" s="4"/>
      <c r="N635" s="4"/>
      <c r="O635" s="4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2:27" ht="15.75" customHeight="1">
      <c r="B636" s="2"/>
      <c r="C636" s="4"/>
      <c r="D636" s="4"/>
      <c r="E636" s="4">
        <v>33</v>
      </c>
      <c r="F636" s="4">
        <v>0.8</v>
      </c>
      <c r="G636" s="4">
        <f>B3</f>
        <v>7.4999999999999997E-2</v>
      </c>
      <c r="H636" s="4">
        <f t="shared" si="85"/>
        <v>0.06</v>
      </c>
      <c r="I636" s="4">
        <v>0.5</v>
      </c>
      <c r="J636" s="4">
        <f t="shared" si="86"/>
        <v>0.03</v>
      </c>
      <c r="K636" s="4"/>
      <c r="L636" s="4"/>
      <c r="M636" s="4"/>
      <c r="N636" s="4"/>
      <c r="O636" s="4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2:27" ht="15.75" customHeight="1">
      <c r="B637" s="2"/>
      <c r="C637" s="4"/>
      <c r="D637" s="4"/>
      <c r="E637" s="4">
        <v>36</v>
      </c>
      <c r="F637" s="4">
        <v>0.8</v>
      </c>
      <c r="G637" s="4">
        <f>B4</f>
        <v>7.4999999999999997E-2</v>
      </c>
      <c r="H637" s="4">
        <f t="shared" si="85"/>
        <v>0.06</v>
      </c>
      <c r="I637" s="4">
        <v>0.5</v>
      </c>
      <c r="J637" s="4">
        <f t="shared" si="86"/>
        <v>0.03</v>
      </c>
      <c r="K637" s="4"/>
      <c r="L637" s="4"/>
      <c r="M637" s="4"/>
      <c r="N637" s="4"/>
      <c r="O637" s="4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2:27" ht="15.75" customHeight="1">
      <c r="B638" s="2"/>
      <c r="C638" s="4"/>
      <c r="D638" s="4"/>
      <c r="E638" s="4">
        <v>39</v>
      </c>
      <c r="F638" s="4">
        <v>0.8</v>
      </c>
      <c r="G638" s="4">
        <f>B5</f>
        <v>7.4999999999999997E-2</v>
      </c>
      <c r="H638" s="4">
        <f t="shared" si="85"/>
        <v>0.06</v>
      </c>
      <c r="I638" s="4">
        <v>0.5</v>
      </c>
      <c r="J638" s="4">
        <f t="shared" si="86"/>
        <v>0.03</v>
      </c>
      <c r="K638" s="4"/>
      <c r="L638" s="4"/>
      <c r="M638" s="4"/>
      <c r="N638" s="4"/>
      <c r="O638" s="4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2:27" ht="15.75" customHeight="1">
      <c r="B639" s="2"/>
      <c r="C639" s="4"/>
      <c r="D639" s="4"/>
      <c r="E639" s="4">
        <v>41</v>
      </c>
      <c r="F639" s="4">
        <v>0.6</v>
      </c>
      <c r="G639" s="4">
        <f>B6</f>
        <v>7.4999999999999997E-2</v>
      </c>
      <c r="H639" s="4">
        <f t="shared" si="85"/>
        <v>4.4999999999999998E-2</v>
      </c>
      <c r="I639" s="4">
        <v>0.5</v>
      </c>
      <c r="J639" s="4">
        <f t="shared" si="86"/>
        <v>2.2499999999999999E-2</v>
      </c>
      <c r="K639" s="4"/>
      <c r="L639" s="4"/>
      <c r="M639" s="4"/>
      <c r="N639" s="4"/>
      <c r="O639" s="4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2:27" ht="15.75" customHeight="1">
      <c r="B640" s="2"/>
      <c r="C640" s="4"/>
      <c r="D640" s="4"/>
      <c r="E640" s="4">
        <v>32</v>
      </c>
      <c r="F640" s="4">
        <v>0.75</v>
      </c>
      <c r="G640" s="4">
        <v>0</v>
      </c>
      <c r="H640" s="4">
        <f t="shared" si="85"/>
        <v>0</v>
      </c>
      <c r="I640" s="4">
        <v>0.5</v>
      </c>
      <c r="J640" s="4">
        <f t="shared" si="86"/>
        <v>0</v>
      </c>
      <c r="K640" s="4"/>
      <c r="L640" s="4"/>
      <c r="M640" s="4"/>
      <c r="N640" s="4"/>
      <c r="O640" s="4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2:27" ht="15.75" customHeight="1">
      <c r="B641" s="2"/>
      <c r="C641" s="4"/>
      <c r="D641" s="4"/>
      <c r="E641" s="4">
        <v>34</v>
      </c>
      <c r="F641" s="4">
        <v>0.6</v>
      </c>
      <c r="G641" s="4">
        <f>B2</f>
        <v>7.4999999999999997E-2</v>
      </c>
      <c r="H641" s="4">
        <f t="shared" si="85"/>
        <v>4.4999999999999998E-2</v>
      </c>
      <c r="I641" s="4">
        <v>3</v>
      </c>
      <c r="J641" s="4">
        <f t="shared" si="86"/>
        <v>0.13500000000000001</v>
      </c>
      <c r="K641" s="4"/>
      <c r="L641" s="4"/>
      <c r="M641" s="4"/>
      <c r="N641" s="4"/>
      <c r="O641" s="4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2:27" ht="15.75" customHeight="1">
      <c r="B642" s="2"/>
      <c r="C642" s="4"/>
      <c r="D642" s="4"/>
      <c r="E642" s="4">
        <v>35</v>
      </c>
      <c r="F642" s="4">
        <v>0.75</v>
      </c>
      <c r="G642" s="4">
        <v>0</v>
      </c>
      <c r="H642" s="4">
        <f t="shared" si="85"/>
        <v>0</v>
      </c>
      <c r="I642" s="4">
        <v>0.5</v>
      </c>
      <c r="J642" s="4">
        <f t="shared" si="86"/>
        <v>0</v>
      </c>
      <c r="K642" s="4"/>
      <c r="L642" s="4"/>
      <c r="M642" s="4"/>
      <c r="N642" s="4"/>
      <c r="O642" s="4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2:27" ht="15.75" customHeight="1">
      <c r="B643" s="2"/>
      <c r="C643" s="4"/>
      <c r="D643" s="4"/>
      <c r="E643" s="4">
        <v>37</v>
      </c>
      <c r="F643" s="4">
        <v>0.75</v>
      </c>
      <c r="G643" s="4">
        <v>0</v>
      </c>
      <c r="H643" s="4">
        <f t="shared" si="85"/>
        <v>0</v>
      </c>
      <c r="I643" s="4">
        <v>0.5</v>
      </c>
      <c r="J643" s="4">
        <f t="shared" si="86"/>
        <v>0</v>
      </c>
      <c r="K643" s="4"/>
      <c r="L643" s="4"/>
      <c r="M643" s="4"/>
      <c r="N643" s="4"/>
      <c r="O643" s="4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2:27" ht="15.75" customHeight="1">
      <c r="B644" s="2"/>
      <c r="C644" s="4"/>
      <c r="D644" s="4"/>
      <c r="E644" s="4">
        <v>38</v>
      </c>
      <c r="F644" s="4">
        <v>0.6</v>
      </c>
      <c r="G644" s="4">
        <v>0</v>
      </c>
      <c r="H644" s="4">
        <f t="shared" si="85"/>
        <v>0</v>
      </c>
      <c r="I644" s="4">
        <v>0.5</v>
      </c>
      <c r="J644" s="4">
        <f t="shared" si="86"/>
        <v>0</v>
      </c>
      <c r="K644" s="4"/>
      <c r="L644" s="4"/>
      <c r="M644" s="4"/>
      <c r="N644" s="4"/>
      <c r="O644" s="4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2:27" ht="15.75" customHeight="1">
      <c r="B645" s="2"/>
      <c r="C645" s="4"/>
      <c r="D645" s="4"/>
      <c r="E645" s="4">
        <v>40</v>
      </c>
      <c r="F645" s="4">
        <v>0.75</v>
      </c>
      <c r="G645" s="4">
        <v>0</v>
      </c>
      <c r="H645" s="4">
        <f t="shared" si="85"/>
        <v>0</v>
      </c>
      <c r="I645" s="4">
        <v>0.5</v>
      </c>
      <c r="J645" s="4">
        <f t="shared" si="86"/>
        <v>0</v>
      </c>
      <c r="K645" s="4"/>
      <c r="L645" s="4"/>
      <c r="M645" s="4"/>
      <c r="N645" s="4"/>
      <c r="O645" s="4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2:27" ht="15.75" customHeight="1">
      <c r="B646" s="2"/>
      <c r="C646" s="4"/>
      <c r="D646" s="4"/>
      <c r="E646" s="4">
        <v>42</v>
      </c>
      <c r="F646" s="4">
        <v>0.75</v>
      </c>
      <c r="G646" s="4">
        <v>0</v>
      </c>
      <c r="H646" s="4">
        <f t="shared" si="85"/>
        <v>0</v>
      </c>
      <c r="I646" s="4">
        <v>0.5</v>
      </c>
      <c r="J646" s="4">
        <f t="shared" si="86"/>
        <v>0</v>
      </c>
      <c r="K646" s="4"/>
      <c r="L646" s="4"/>
      <c r="M646" s="4"/>
      <c r="N646" s="4"/>
      <c r="O646" s="4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2:27" ht="15.75" customHeight="1">
      <c r="B647" s="2"/>
      <c r="C647" s="4"/>
      <c r="D647" s="4"/>
      <c r="E647" s="4">
        <v>43</v>
      </c>
      <c r="F647" s="4">
        <v>0.6</v>
      </c>
      <c r="G647" s="4">
        <v>0</v>
      </c>
      <c r="H647" s="4">
        <f t="shared" si="85"/>
        <v>0</v>
      </c>
      <c r="I647" s="4">
        <v>0.5</v>
      </c>
      <c r="J647" s="4">
        <f t="shared" si="86"/>
        <v>0</v>
      </c>
      <c r="K647" s="4"/>
      <c r="L647" s="4"/>
      <c r="M647" s="4"/>
      <c r="N647" s="4"/>
      <c r="O647" s="4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2:27" ht="15.75" customHeight="1">
      <c r="B648" s="2"/>
      <c r="C648" s="4"/>
      <c r="D648" s="4"/>
      <c r="E648" s="4" t="s">
        <v>15</v>
      </c>
      <c r="F648" s="4"/>
      <c r="G648" s="4"/>
      <c r="H648" s="4">
        <f>A2</f>
        <v>0.1</v>
      </c>
      <c r="I648" s="4">
        <v>10</v>
      </c>
      <c r="J648" s="4">
        <f t="shared" si="86"/>
        <v>1</v>
      </c>
      <c r="K648" s="4"/>
      <c r="L648" s="4"/>
      <c r="M648" s="4"/>
      <c r="N648" s="4"/>
      <c r="O648" s="4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2:27" ht="15.75" customHeight="1">
      <c r="B649" s="2"/>
      <c r="C649" s="4"/>
      <c r="D649" s="4"/>
      <c r="E649" s="4" t="s">
        <v>15</v>
      </c>
      <c r="F649" s="4"/>
      <c r="G649" s="4"/>
      <c r="H649" s="4">
        <v>0</v>
      </c>
      <c r="I649" s="4">
        <v>0</v>
      </c>
      <c r="J649" s="4">
        <f t="shared" si="86"/>
        <v>0</v>
      </c>
      <c r="K649" s="4"/>
      <c r="L649" s="4"/>
      <c r="M649" s="4"/>
      <c r="N649" s="4"/>
      <c r="O649" s="4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2:27" ht="15.75" customHeight="1">
      <c r="B650" s="2"/>
      <c r="C650" s="4"/>
      <c r="D650" s="4"/>
      <c r="E650" s="4" t="s">
        <v>15</v>
      </c>
      <c r="F650" s="4"/>
      <c r="G650" s="4"/>
      <c r="H650" s="4">
        <v>0</v>
      </c>
      <c r="I650" s="4">
        <v>0</v>
      </c>
      <c r="J650" s="4">
        <f t="shared" si="86"/>
        <v>0</v>
      </c>
      <c r="K650" s="4"/>
      <c r="L650" s="4"/>
      <c r="M650" s="4"/>
      <c r="N650" s="4"/>
      <c r="O650" s="4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2:27" ht="15.75" customHeight="1">
      <c r="B651" s="2"/>
      <c r="C651" s="4"/>
      <c r="D651" s="4"/>
      <c r="E651" s="4" t="s">
        <v>15</v>
      </c>
      <c r="F651" s="4"/>
      <c r="G651" s="4"/>
      <c r="H651" s="4">
        <v>0</v>
      </c>
      <c r="I651" s="4">
        <v>0</v>
      </c>
      <c r="J651" s="4">
        <f t="shared" si="86"/>
        <v>0</v>
      </c>
      <c r="K651" s="4"/>
      <c r="L651" s="4"/>
      <c r="M651" s="4"/>
      <c r="N651" s="4"/>
      <c r="O651" s="4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2:27" ht="15.75" customHeight="1">
      <c r="B652" s="2"/>
      <c r="C652" s="4"/>
      <c r="D652" s="4"/>
      <c r="E652" s="4" t="s">
        <v>15</v>
      </c>
      <c r="F652" s="4"/>
      <c r="G652" s="4"/>
      <c r="H652" s="4">
        <v>0</v>
      </c>
      <c r="I652" s="4">
        <v>0</v>
      </c>
      <c r="J652" s="4">
        <f t="shared" si="86"/>
        <v>0</v>
      </c>
      <c r="K652" s="4"/>
      <c r="L652" s="4"/>
      <c r="M652" s="4"/>
      <c r="N652" s="4"/>
      <c r="O652" s="4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2:27" ht="15.75" customHeight="1">
      <c r="B653" s="2"/>
      <c r="C653" s="4"/>
      <c r="D653" s="4"/>
      <c r="E653" s="4" t="s">
        <v>15</v>
      </c>
      <c r="F653" s="4"/>
      <c r="G653" s="4"/>
      <c r="H653" s="4">
        <v>0</v>
      </c>
      <c r="I653" s="4">
        <v>0</v>
      </c>
      <c r="J653" s="4">
        <f t="shared" si="86"/>
        <v>0</v>
      </c>
      <c r="K653" s="4"/>
      <c r="L653" s="4"/>
      <c r="M653" s="4"/>
      <c r="N653" s="4"/>
      <c r="O653" s="4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2:27" ht="15.75" customHeight="1">
      <c r="B654" s="2"/>
      <c r="C654" s="4"/>
      <c r="D654" s="4"/>
      <c r="E654" s="4" t="s">
        <v>15</v>
      </c>
      <c r="F654" s="4"/>
      <c r="G654" s="4"/>
      <c r="H654" s="4">
        <v>0</v>
      </c>
      <c r="I654" s="4">
        <v>0</v>
      </c>
      <c r="J654" s="4">
        <f t="shared" si="86"/>
        <v>0</v>
      </c>
      <c r="K654" s="4"/>
      <c r="L654" s="4"/>
      <c r="M654" s="4"/>
      <c r="N654" s="4"/>
      <c r="O654" s="4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2:27" ht="15.75" customHeight="1">
      <c r="B655" s="2"/>
      <c r="C655" s="4"/>
      <c r="D655" s="4"/>
      <c r="E655" s="4" t="s">
        <v>15</v>
      </c>
      <c r="F655" s="4"/>
      <c r="G655" s="4"/>
      <c r="H655" s="4">
        <v>0</v>
      </c>
      <c r="I655" s="4">
        <v>0</v>
      </c>
      <c r="J655" s="4">
        <f t="shared" si="86"/>
        <v>0</v>
      </c>
      <c r="K655" s="4"/>
      <c r="L655" s="4"/>
      <c r="M655" s="4"/>
      <c r="N655" s="4"/>
      <c r="O655" s="4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2:27" ht="15.75" customHeight="1">
      <c r="B656" s="2"/>
      <c r="C656" s="25"/>
      <c r="D656" s="25"/>
      <c r="E656" s="25" t="s">
        <v>14</v>
      </c>
      <c r="F656" s="25"/>
      <c r="G656" s="25"/>
      <c r="H656" s="25">
        <f>SUM(H635:H655)</f>
        <v>0.42999999999999994</v>
      </c>
      <c r="I656" s="25"/>
      <c r="J656" s="25">
        <f>SUM(J635:J655)</f>
        <v>1.2774999999999999</v>
      </c>
      <c r="K656" s="25">
        <f>J656/H656</f>
        <v>2.9709302325581395</v>
      </c>
      <c r="L656" s="25">
        <v>0.54500000000000004</v>
      </c>
      <c r="M656" s="25">
        <f>L656*J656</f>
        <v>0.69623749999999995</v>
      </c>
      <c r="N656" s="25">
        <f>H656*D635</f>
        <v>94.59999999999998</v>
      </c>
      <c r="O656" s="25">
        <f>J656*D635</f>
        <v>281.04999999999995</v>
      </c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2:27" ht="15.75" customHeight="1">
      <c r="B657" s="2"/>
      <c r="C657" s="3" t="s">
        <v>1</v>
      </c>
      <c r="D657" s="3" t="s">
        <v>2</v>
      </c>
      <c r="E657" s="3" t="s">
        <v>3</v>
      </c>
      <c r="F657" s="3" t="s">
        <v>4</v>
      </c>
      <c r="G657" s="3" t="s">
        <v>5</v>
      </c>
      <c r="H657" s="3" t="s">
        <v>6</v>
      </c>
      <c r="I657" s="3" t="s">
        <v>7</v>
      </c>
      <c r="J657" s="3" t="s">
        <v>8</v>
      </c>
      <c r="K657" s="3" t="s">
        <v>9</v>
      </c>
      <c r="L657" s="3" t="s">
        <v>10</v>
      </c>
      <c r="M657" s="3" t="s">
        <v>11</v>
      </c>
      <c r="N657" s="3" t="s">
        <v>12</v>
      </c>
      <c r="O657" s="3" t="s">
        <v>13</v>
      </c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2:27" ht="15.75" customHeight="1">
      <c r="B658" s="2"/>
      <c r="C658" s="4">
        <v>20</v>
      </c>
      <c r="D658" s="4">
        <v>220</v>
      </c>
      <c r="E658" s="4">
        <v>31</v>
      </c>
      <c r="F658" s="4">
        <v>0.8</v>
      </c>
      <c r="G658" s="4">
        <f>B2</f>
        <v>7.4999999999999997E-2</v>
      </c>
      <c r="H658" s="4">
        <f t="shared" ref="H658:H670" si="87">F658*G658</f>
        <v>0.06</v>
      </c>
      <c r="I658" s="4">
        <v>0.5</v>
      </c>
      <c r="J658" s="4">
        <f t="shared" ref="J658:J678" si="88">H658*I658</f>
        <v>0.03</v>
      </c>
      <c r="K658" s="4"/>
      <c r="L658" s="4"/>
      <c r="M658" s="4"/>
      <c r="N658" s="4"/>
      <c r="O658" s="4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2:27" ht="15.75" customHeight="1">
      <c r="B659" s="2"/>
      <c r="C659" s="4"/>
      <c r="D659" s="4"/>
      <c r="E659" s="4">
        <v>33</v>
      </c>
      <c r="F659" s="4">
        <v>0.8</v>
      </c>
      <c r="G659" s="4">
        <f>B3</f>
        <v>7.4999999999999997E-2</v>
      </c>
      <c r="H659" s="4">
        <f t="shared" si="87"/>
        <v>0.06</v>
      </c>
      <c r="I659" s="4">
        <v>0.5</v>
      </c>
      <c r="J659" s="4">
        <f t="shared" si="88"/>
        <v>0.03</v>
      </c>
      <c r="K659" s="4"/>
      <c r="L659" s="4"/>
      <c r="M659" s="4"/>
      <c r="N659" s="4"/>
      <c r="O659" s="4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2:27" ht="15.75" customHeight="1">
      <c r="B660" s="2"/>
      <c r="C660" s="4"/>
      <c r="D660" s="4"/>
      <c r="E660" s="4">
        <v>36</v>
      </c>
      <c r="F660" s="4">
        <v>0.8</v>
      </c>
      <c r="G660" s="4">
        <f>B4</f>
        <v>7.4999999999999997E-2</v>
      </c>
      <c r="H660" s="4">
        <f t="shared" si="87"/>
        <v>0.06</v>
      </c>
      <c r="I660" s="4">
        <v>0.5</v>
      </c>
      <c r="J660" s="4">
        <f t="shared" si="88"/>
        <v>0.03</v>
      </c>
      <c r="K660" s="4"/>
      <c r="L660" s="4"/>
      <c r="M660" s="4"/>
      <c r="N660" s="4"/>
      <c r="O660" s="4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2:27" ht="15.75" customHeight="1">
      <c r="B661" s="2"/>
      <c r="C661" s="4"/>
      <c r="D661" s="4"/>
      <c r="E661" s="4">
        <v>39</v>
      </c>
      <c r="F661" s="4">
        <v>0.8</v>
      </c>
      <c r="G661" s="4">
        <f>B5</f>
        <v>7.4999999999999997E-2</v>
      </c>
      <c r="H661" s="4">
        <f t="shared" si="87"/>
        <v>0.06</v>
      </c>
      <c r="I661" s="4">
        <v>0.5</v>
      </c>
      <c r="J661" s="4">
        <f t="shared" si="88"/>
        <v>0.03</v>
      </c>
      <c r="K661" s="4"/>
      <c r="L661" s="4"/>
      <c r="M661" s="4"/>
      <c r="N661" s="4"/>
      <c r="O661" s="4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2:27" ht="15.75" customHeight="1">
      <c r="B662" s="2"/>
      <c r="C662" s="4"/>
      <c r="D662" s="4"/>
      <c r="E662" s="4">
        <v>41</v>
      </c>
      <c r="F662" s="4">
        <v>0.6</v>
      </c>
      <c r="G662" s="4">
        <f>B6</f>
        <v>7.4999999999999997E-2</v>
      </c>
      <c r="H662" s="4">
        <f t="shared" si="87"/>
        <v>4.4999999999999998E-2</v>
      </c>
      <c r="I662" s="4">
        <v>0.5</v>
      </c>
      <c r="J662" s="4">
        <f t="shared" si="88"/>
        <v>2.2499999999999999E-2</v>
      </c>
      <c r="K662" s="4"/>
      <c r="L662" s="4"/>
      <c r="M662" s="4"/>
      <c r="N662" s="4"/>
      <c r="O662" s="4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2:27" ht="15.75" customHeight="1">
      <c r="B663" s="2"/>
      <c r="C663" s="4"/>
      <c r="D663" s="4"/>
      <c r="E663" s="4">
        <v>32</v>
      </c>
      <c r="F663" s="4">
        <v>0.75</v>
      </c>
      <c r="G663" s="4">
        <v>0</v>
      </c>
      <c r="H663" s="4">
        <f t="shared" si="87"/>
        <v>0</v>
      </c>
      <c r="I663" s="4">
        <v>0.5</v>
      </c>
      <c r="J663" s="4">
        <f t="shared" si="88"/>
        <v>0</v>
      </c>
      <c r="K663" s="4"/>
      <c r="L663" s="4"/>
      <c r="M663" s="4"/>
      <c r="N663" s="4"/>
      <c r="O663" s="4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2:27" ht="15.75" customHeight="1">
      <c r="B664" s="2"/>
      <c r="C664" s="4"/>
      <c r="D664" s="4"/>
      <c r="E664" s="4">
        <v>34</v>
      </c>
      <c r="F664" s="4">
        <v>0.6</v>
      </c>
      <c r="G664" s="4">
        <v>0</v>
      </c>
      <c r="H664" s="4">
        <f t="shared" si="87"/>
        <v>0</v>
      </c>
      <c r="I664" s="4">
        <v>0.5</v>
      </c>
      <c r="J664" s="4">
        <f t="shared" si="88"/>
        <v>0</v>
      </c>
      <c r="K664" s="4"/>
      <c r="L664" s="4"/>
      <c r="M664" s="4"/>
      <c r="N664" s="4"/>
      <c r="O664" s="4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2:27" ht="15.75" customHeight="1">
      <c r="B665" s="2"/>
      <c r="C665" s="4"/>
      <c r="D665" s="4"/>
      <c r="E665" s="4">
        <v>35</v>
      </c>
      <c r="F665" s="4">
        <v>0.75</v>
      </c>
      <c r="G665" s="4">
        <f>B2</f>
        <v>7.4999999999999997E-2</v>
      </c>
      <c r="H665" s="4">
        <f t="shared" si="87"/>
        <v>5.6249999999999994E-2</v>
      </c>
      <c r="I665" s="4">
        <v>3</v>
      </c>
      <c r="J665" s="4">
        <f t="shared" si="88"/>
        <v>0.16874999999999998</v>
      </c>
      <c r="K665" s="4"/>
      <c r="L665" s="4"/>
      <c r="M665" s="4"/>
      <c r="N665" s="4"/>
      <c r="O665" s="4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2:27" ht="15.75" customHeight="1">
      <c r="B666" s="2"/>
      <c r="C666" s="4"/>
      <c r="D666" s="4"/>
      <c r="E666" s="4">
        <v>37</v>
      </c>
      <c r="F666" s="4">
        <v>0.75</v>
      </c>
      <c r="G666" s="4">
        <v>0</v>
      </c>
      <c r="H666" s="4">
        <f t="shared" si="87"/>
        <v>0</v>
      </c>
      <c r="I666" s="4">
        <v>0.5</v>
      </c>
      <c r="J666" s="4">
        <f t="shared" si="88"/>
        <v>0</v>
      </c>
      <c r="K666" s="4"/>
      <c r="L666" s="4"/>
      <c r="M666" s="4"/>
      <c r="N666" s="4"/>
      <c r="O666" s="4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2:27" ht="15.75" customHeight="1">
      <c r="B667" s="2"/>
      <c r="C667" s="4"/>
      <c r="D667" s="4"/>
      <c r="E667" s="4">
        <v>38</v>
      </c>
      <c r="F667" s="4">
        <v>0.6</v>
      </c>
      <c r="G667" s="4">
        <v>0</v>
      </c>
      <c r="H667" s="4">
        <f t="shared" si="87"/>
        <v>0</v>
      </c>
      <c r="I667" s="4">
        <v>0.5</v>
      </c>
      <c r="J667" s="4">
        <f t="shared" si="88"/>
        <v>0</v>
      </c>
      <c r="K667" s="4"/>
      <c r="L667" s="4"/>
      <c r="M667" s="4"/>
      <c r="N667" s="4"/>
      <c r="O667" s="4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2:27" ht="15.75" customHeight="1">
      <c r="B668" s="2"/>
      <c r="C668" s="4"/>
      <c r="D668" s="4"/>
      <c r="E668" s="4">
        <v>40</v>
      </c>
      <c r="F668" s="4">
        <v>0.75</v>
      </c>
      <c r="G668" s="4">
        <v>0</v>
      </c>
      <c r="H668" s="4">
        <f t="shared" si="87"/>
        <v>0</v>
      </c>
      <c r="I668" s="4">
        <v>0.5</v>
      </c>
      <c r="J668" s="4">
        <f t="shared" si="88"/>
        <v>0</v>
      </c>
      <c r="K668" s="4"/>
      <c r="L668" s="4"/>
      <c r="M668" s="4"/>
      <c r="N668" s="4"/>
      <c r="O668" s="4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2:27" ht="15.75" customHeight="1">
      <c r="B669" s="2"/>
      <c r="C669" s="4"/>
      <c r="D669" s="4"/>
      <c r="E669" s="4">
        <v>42</v>
      </c>
      <c r="F669" s="4">
        <v>0.75</v>
      </c>
      <c r="G669" s="4">
        <v>0</v>
      </c>
      <c r="H669" s="4">
        <f t="shared" si="87"/>
        <v>0</v>
      </c>
      <c r="I669" s="4">
        <v>0.5</v>
      </c>
      <c r="J669" s="4">
        <f t="shared" si="88"/>
        <v>0</v>
      </c>
      <c r="K669" s="4"/>
      <c r="L669" s="4"/>
      <c r="M669" s="4"/>
      <c r="N669" s="4"/>
      <c r="O669" s="4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2:27" ht="15.75" customHeight="1">
      <c r="B670" s="2"/>
      <c r="C670" s="4"/>
      <c r="D670" s="4"/>
      <c r="E670" s="4">
        <v>43</v>
      </c>
      <c r="F670" s="4">
        <v>0.6</v>
      </c>
      <c r="G670" s="4">
        <v>0</v>
      </c>
      <c r="H670" s="4">
        <f t="shared" si="87"/>
        <v>0</v>
      </c>
      <c r="I670" s="4">
        <v>0.5</v>
      </c>
      <c r="J670" s="4">
        <f t="shared" si="88"/>
        <v>0</v>
      </c>
      <c r="K670" s="4"/>
      <c r="L670" s="4"/>
      <c r="M670" s="4"/>
      <c r="N670" s="4"/>
      <c r="O670" s="4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2:27" ht="15.75" customHeight="1">
      <c r="B671" s="2"/>
      <c r="C671" s="4"/>
      <c r="D671" s="4"/>
      <c r="E671" s="4" t="s">
        <v>15</v>
      </c>
      <c r="F671" s="4"/>
      <c r="G671" s="4"/>
      <c r="H671" s="4">
        <f>A2</f>
        <v>0.1</v>
      </c>
      <c r="I671" s="4">
        <v>10</v>
      </c>
      <c r="J671" s="4">
        <f t="shared" si="88"/>
        <v>1</v>
      </c>
      <c r="K671" s="4" t="s">
        <v>25</v>
      </c>
      <c r="L671" s="4"/>
      <c r="M671" s="4"/>
      <c r="N671" s="4"/>
      <c r="O671" s="4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2:27" ht="15.75" customHeight="1">
      <c r="B672" s="2"/>
      <c r="C672" s="4"/>
      <c r="D672" s="4"/>
      <c r="E672" s="4" t="s">
        <v>15</v>
      </c>
      <c r="F672" s="4"/>
      <c r="G672" s="4"/>
      <c r="H672" s="4">
        <v>0</v>
      </c>
      <c r="I672" s="4">
        <v>0</v>
      </c>
      <c r="J672" s="4">
        <f t="shared" si="88"/>
        <v>0</v>
      </c>
      <c r="K672" s="4"/>
      <c r="L672" s="4"/>
      <c r="M672" s="4"/>
      <c r="N672" s="4"/>
      <c r="O672" s="4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2:27" ht="15.75" customHeight="1">
      <c r="B673" s="2"/>
      <c r="C673" s="4"/>
      <c r="D673" s="4"/>
      <c r="E673" s="4" t="s">
        <v>15</v>
      </c>
      <c r="F673" s="4"/>
      <c r="G673" s="4"/>
      <c r="H673" s="4">
        <v>0</v>
      </c>
      <c r="I673" s="4">
        <v>0</v>
      </c>
      <c r="J673" s="4">
        <f t="shared" si="88"/>
        <v>0</v>
      </c>
      <c r="K673" s="4"/>
      <c r="L673" s="4"/>
      <c r="M673" s="4"/>
      <c r="N673" s="4"/>
      <c r="O673" s="4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2:27" ht="15.75" customHeight="1">
      <c r="B674" s="2"/>
      <c r="C674" s="4"/>
      <c r="D674" s="4"/>
      <c r="E674" s="4" t="s">
        <v>15</v>
      </c>
      <c r="F674" s="4"/>
      <c r="G674" s="4"/>
      <c r="H674" s="4">
        <v>0</v>
      </c>
      <c r="I674" s="4">
        <v>0</v>
      </c>
      <c r="J674" s="4">
        <f t="shared" si="88"/>
        <v>0</v>
      </c>
      <c r="K674" s="4"/>
      <c r="L674" s="4"/>
      <c r="M674" s="4"/>
      <c r="N674" s="4"/>
      <c r="O674" s="4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2:27" ht="15.75" customHeight="1">
      <c r="B675" s="2"/>
      <c r="C675" s="4"/>
      <c r="D675" s="4"/>
      <c r="E675" s="4" t="s">
        <v>15</v>
      </c>
      <c r="F675" s="4"/>
      <c r="G675" s="4"/>
      <c r="H675" s="4">
        <v>0</v>
      </c>
      <c r="I675" s="4">
        <v>0</v>
      </c>
      <c r="J675" s="4">
        <f t="shared" si="88"/>
        <v>0</v>
      </c>
      <c r="K675" s="4"/>
      <c r="L675" s="4"/>
      <c r="M675" s="4"/>
      <c r="N675" s="4"/>
      <c r="O675" s="4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2:27" ht="15.75" customHeight="1">
      <c r="B676" s="2"/>
      <c r="C676" s="4"/>
      <c r="D676" s="4"/>
      <c r="E676" s="4" t="s">
        <v>15</v>
      </c>
      <c r="F676" s="4"/>
      <c r="G676" s="4"/>
      <c r="H676" s="4">
        <v>0</v>
      </c>
      <c r="I676" s="4">
        <v>0</v>
      </c>
      <c r="J676" s="4">
        <f t="shared" si="88"/>
        <v>0</v>
      </c>
      <c r="K676" s="4"/>
      <c r="L676" s="4"/>
      <c r="M676" s="4"/>
      <c r="N676" s="4"/>
      <c r="O676" s="4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2:27" ht="15.75" customHeight="1">
      <c r="B677" s="2"/>
      <c r="C677" s="4"/>
      <c r="D677" s="4"/>
      <c r="E677" s="4" t="s">
        <v>15</v>
      </c>
      <c r="F677" s="4"/>
      <c r="G677" s="4"/>
      <c r="H677" s="4">
        <v>0</v>
      </c>
      <c r="I677" s="4">
        <v>0</v>
      </c>
      <c r="J677" s="4">
        <f t="shared" si="88"/>
        <v>0</v>
      </c>
      <c r="K677" s="4"/>
      <c r="L677" s="4"/>
      <c r="M677" s="4"/>
      <c r="N677" s="4"/>
      <c r="O677" s="4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2:27" ht="15.75" customHeight="1">
      <c r="B678" s="2"/>
      <c r="C678" s="4"/>
      <c r="D678" s="4"/>
      <c r="E678" s="4" t="s">
        <v>15</v>
      </c>
      <c r="F678" s="4"/>
      <c r="G678" s="4"/>
      <c r="H678" s="4">
        <v>0</v>
      </c>
      <c r="I678" s="4">
        <v>0</v>
      </c>
      <c r="J678" s="4">
        <f t="shared" si="88"/>
        <v>0</v>
      </c>
      <c r="K678" s="4"/>
      <c r="L678" s="4"/>
      <c r="M678" s="4"/>
      <c r="N678" s="4"/>
      <c r="O678" s="4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2:27" ht="15.75" customHeight="1">
      <c r="B679" s="2"/>
      <c r="C679" s="25"/>
      <c r="D679" s="25"/>
      <c r="E679" s="25" t="s">
        <v>14</v>
      </c>
      <c r="F679" s="25"/>
      <c r="G679" s="25"/>
      <c r="H679" s="25">
        <f>SUM(H658:H678)</f>
        <v>0.44124999999999992</v>
      </c>
      <c r="I679" s="25"/>
      <c r="J679" s="25">
        <f>SUM(J658:J678)</f>
        <v>1.31125</v>
      </c>
      <c r="K679" s="25">
        <f>J679/H679</f>
        <v>2.9716713881019836</v>
      </c>
      <c r="L679" s="25">
        <v>0.54500000000000004</v>
      </c>
      <c r="M679" s="25">
        <f>L679*J679</f>
        <v>0.71463125000000005</v>
      </c>
      <c r="N679" s="25">
        <f>H679*D658</f>
        <v>97.074999999999989</v>
      </c>
      <c r="O679" s="25">
        <f>J679*D658</f>
        <v>288.47500000000002</v>
      </c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2:27" ht="15.75" customHeight="1">
      <c r="B680" s="2"/>
      <c r="C680" s="3" t="s">
        <v>1</v>
      </c>
      <c r="D680" s="3" t="s">
        <v>2</v>
      </c>
      <c r="E680" s="3" t="s">
        <v>3</v>
      </c>
      <c r="F680" s="3" t="s">
        <v>4</v>
      </c>
      <c r="G680" s="3" t="s">
        <v>5</v>
      </c>
      <c r="H680" s="3" t="s">
        <v>6</v>
      </c>
      <c r="I680" s="3" t="s">
        <v>7</v>
      </c>
      <c r="J680" s="3" t="s">
        <v>8</v>
      </c>
      <c r="K680" s="3" t="s">
        <v>9</v>
      </c>
      <c r="L680" s="3" t="s">
        <v>10</v>
      </c>
      <c r="M680" s="3" t="s">
        <v>11</v>
      </c>
      <c r="N680" s="3" t="s">
        <v>12</v>
      </c>
      <c r="O680" s="3" t="s">
        <v>13</v>
      </c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2:27" ht="15.75" customHeight="1">
      <c r="B681" s="2"/>
      <c r="C681" s="4">
        <v>21</v>
      </c>
      <c r="D681" s="4">
        <v>220</v>
      </c>
      <c r="E681" s="4">
        <v>31</v>
      </c>
      <c r="F681" s="4">
        <v>0.8</v>
      </c>
      <c r="G681" s="4">
        <f>B2</f>
        <v>7.4999999999999997E-2</v>
      </c>
      <c r="H681" s="4">
        <f t="shared" ref="H681:H693" si="89">F681*G681</f>
        <v>0.06</v>
      </c>
      <c r="I681" s="4">
        <v>0.5</v>
      </c>
      <c r="J681" s="4">
        <f t="shared" ref="J681:J701" si="90">H681*I681</f>
        <v>0.03</v>
      </c>
      <c r="K681" s="4"/>
      <c r="L681" s="4"/>
      <c r="M681" s="4"/>
      <c r="N681" s="4"/>
      <c r="O681" s="4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2:27" ht="15.75" customHeight="1">
      <c r="B682" s="2"/>
      <c r="C682" s="4"/>
      <c r="D682" s="4"/>
      <c r="E682" s="4">
        <v>33</v>
      </c>
      <c r="F682" s="4">
        <v>0.8</v>
      </c>
      <c r="G682" s="4">
        <f>B3</f>
        <v>7.4999999999999997E-2</v>
      </c>
      <c r="H682" s="4">
        <f t="shared" si="89"/>
        <v>0.06</v>
      </c>
      <c r="I682" s="4">
        <v>0.5</v>
      </c>
      <c r="J682" s="4">
        <f t="shared" si="90"/>
        <v>0.03</v>
      </c>
      <c r="K682" s="4"/>
      <c r="L682" s="4"/>
      <c r="M682" s="4"/>
      <c r="N682" s="4"/>
      <c r="O682" s="4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2:27" ht="15.75" customHeight="1">
      <c r="B683" s="2"/>
      <c r="C683" s="4"/>
      <c r="D683" s="4"/>
      <c r="E683" s="4">
        <v>36</v>
      </c>
      <c r="F683" s="4">
        <v>0.8</v>
      </c>
      <c r="G683" s="4">
        <f>B4</f>
        <v>7.4999999999999997E-2</v>
      </c>
      <c r="H683" s="4">
        <f t="shared" si="89"/>
        <v>0.06</v>
      </c>
      <c r="I683" s="4">
        <v>0.5</v>
      </c>
      <c r="J683" s="4">
        <f t="shared" si="90"/>
        <v>0.03</v>
      </c>
      <c r="K683" s="4"/>
      <c r="L683" s="4"/>
      <c r="M683" s="4"/>
      <c r="N683" s="4"/>
      <c r="O683" s="4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2:27" ht="15.75" customHeight="1">
      <c r="B684" s="2"/>
      <c r="C684" s="4"/>
      <c r="D684" s="4"/>
      <c r="E684" s="4">
        <v>39</v>
      </c>
      <c r="F684" s="4">
        <v>0.8</v>
      </c>
      <c r="G684" s="4">
        <f>B5</f>
        <v>7.4999999999999997E-2</v>
      </c>
      <c r="H684" s="4">
        <f t="shared" si="89"/>
        <v>0.06</v>
      </c>
      <c r="I684" s="4">
        <v>0.5</v>
      </c>
      <c r="J684" s="4">
        <f t="shared" si="90"/>
        <v>0.03</v>
      </c>
      <c r="K684" s="4"/>
      <c r="L684" s="4"/>
      <c r="M684" s="4"/>
      <c r="N684" s="4"/>
      <c r="O684" s="4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2:27" ht="15.75" customHeight="1">
      <c r="B685" s="2"/>
      <c r="C685" s="4"/>
      <c r="D685" s="4"/>
      <c r="E685" s="4">
        <v>41</v>
      </c>
      <c r="F685" s="4">
        <v>0.6</v>
      </c>
      <c r="G685" s="4">
        <f>B6</f>
        <v>7.4999999999999997E-2</v>
      </c>
      <c r="H685" s="4">
        <f t="shared" si="89"/>
        <v>4.4999999999999998E-2</v>
      </c>
      <c r="I685" s="4">
        <v>0.5</v>
      </c>
      <c r="J685" s="4">
        <f t="shared" si="90"/>
        <v>2.2499999999999999E-2</v>
      </c>
      <c r="K685" s="4"/>
      <c r="L685" s="4"/>
      <c r="M685" s="4"/>
      <c r="N685" s="4"/>
      <c r="O685" s="4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2:27" ht="15.75" customHeight="1">
      <c r="B686" s="2"/>
      <c r="C686" s="4"/>
      <c r="D686" s="4"/>
      <c r="E686" s="4">
        <v>32</v>
      </c>
      <c r="F686" s="4">
        <v>0.75</v>
      </c>
      <c r="G686" s="4">
        <v>0</v>
      </c>
      <c r="H686" s="4">
        <f t="shared" si="89"/>
        <v>0</v>
      </c>
      <c r="I686" s="4">
        <v>0.5</v>
      </c>
      <c r="J686" s="4">
        <f t="shared" si="90"/>
        <v>0</v>
      </c>
      <c r="K686" s="4"/>
      <c r="L686" s="4"/>
      <c r="M686" s="4"/>
      <c r="N686" s="4"/>
      <c r="O686" s="4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2:27" ht="15.75" customHeight="1">
      <c r="B687" s="2"/>
      <c r="C687" s="4"/>
      <c r="D687" s="4"/>
      <c r="E687" s="4">
        <v>34</v>
      </c>
      <c r="F687" s="4">
        <v>0.6</v>
      </c>
      <c r="G687" s="4">
        <v>0</v>
      </c>
      <c r="H687" s="4">
        <f t="shared" si="89"/>
        <v>0</v>
      </c>
      <c r="I687" s="4">
        <v>0.5</v>
      </c>
      <c r="J687" s="4">
        <f t="shared" si="90"/>
        <v>0</v>
      </c>
      <c r="K687" s="4"/>
      <c r="L687" s="4"/>
      <c r="M687" s="4"/>
      <c r="N687" s="4"/>
      <c r="O687" s="4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2:27" ht="15.75" customHeight="1">
      <c r="B688" s="2"/>
      <c r="C688" s="4"/>
      <c r="D688" s="4"/>
      <c r="E688" s="4">
        <v>35</v>
      </c>
      <c r="F688" s="4">
        <v>0.75</v>
      </c>
      <c r="G688" s="4">
        <v>0</v>
      </c>
      <c r="H688" s="4">
        <f t="shared" si="89"/>
        <v>0</v>
      </c>
      <c r="I688" s="4">
        <v>0.5</v>
      </c>
      <c r="J688" s="4">
        <f t="shared" si="90"/>
        <v>0</v>
      </c>
      <c r="K688" s="4"/>
      <c r="L688" s="4"/>
      <c r="M688" s="4"/>
      <c r="N688" s="4"/>
      <c r="O688" s="4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2:27" ht="15.75" customHeight="1">
      <c r="B689" s="2"/>
      <c r="C689" s="4"/>
      <c r="D689" s="4"/>
      <c r="E689" s="4">
        <v>37</v>
      </c>
      <c r="F689" s="4">
        <v>0.75</v>
      </c>
      <c r="G689" s="4">
        <f>B2</f>
        <v>7.4999999999999997E-2</v>
      </c>
      <c r="H689" s="4">
        <f t="shared" si="89"/>
        <v>5.6249999999999994E-2</v>
      </c>
      <c r="I689" s="4">
        <v>3</v>
      </c>
      <c r="J689" s="4">
        <f t="shared" si="90"/>
        <v>0.16874999999999998</v>
      </c>
      <c r="K689" s="4"/>
      <c r="L689" s="4"/>
      <c r="M689" s="4"/>
      <c r="N689" s="4"/>
      <c r="O689" s="4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2:27" ht="15.75" customHeight="1">
      <c r="B690" s="2"/>
      <c r="C690" s="4"/>
      <c r="D690" s="4"/>
      <c r="E690" s="4">
        <v>38</v>
      </c>
      <c r="F690" s="4">
        <v>0.6</v>
      </c>
      <c r="G690" s="4">
        <v>0</v>
      </c>
      <c r="H690" s="4">
        <f t="shared" si="89"/>
        <v>0</v>
      </c>
      <c r="I690" s="4">
        <v>0.5</v>
      </c>
      <c r="J690" s="4">
        <f t="shared" si="90"/>
        <v>0</v>
      </c>
      <c r="K690" s="4"/>
      <c r="L690" s="4"/>
      <c r="M690" s="4"/>
      <c r="N690" s="4"/>
      <c r="O690" s="4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2:27" ht="15.75" customHeight="1">
      <c r="B691" s="2"/>
      <c r="C691" s="4"/>
      <c r="D691" s="4"/>
      <c r="E691" s="4">
        <v>40</v>
      </c>
      <c r="F691" s="4">
        <v>0.75</v>
      </c>
      <c r="G691" s="4">
        <v>0</v>
      </c>
      <c r="H691" s="4">
        <f t="shared" si="89"/>
        <v>0</v>
      </c>
      <c r="I691" s="4">
        <v>0.5</v>
      </c>
      <c r="J691" s="4">
        <f t="shared" si="90"/>
        <v>0</v>
      </c>
      <c r="K691" s="4"/>
      <c r="L691" s="4"/>
      <c r="M691" s="4"/>
      <c r="N691" s="4"/>
      <c r="O691" s="4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2:27" ht="15.75" customHeight="1">
      <c r="B692" s="2"/>
      <c r="C692" s="4"/>
      <c r="D692" s="4"/>
      <c r="E692" s="4">
        <v>42</v>
      </c>
      <c r="F692" s="4">
        <v>0.75</v>
      </c>
      <c r="G692" s="4">
        <v>0</v>
      </c>
      <c r="H692" s="4">
        <f t="shared" si="89"/>
        <v>0</v>
      </c>
      <c r="I692" s="4">
        <v>0.5</v>
      </c>
      <c r="J692" s="4">
        <f t="shared" si="90"/>
        <v>0</v>
      </c>
      <c r="K692" s="4"/>
      <c r="L692" s="4"/>
      <c r="M692" s="4"/>
      <c r="N692" s="4"/>
      <c r="O692" s="4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2:27" ht="15.75" customHeight="1">
      <c r="B693" s="2"/>
      <c r="C693" s="4"/>
      <c r="D693" s="4"/>
      <c r="E693" s="4">
        <v>43</v>
      </c>
      <c r="F693" s="4">
        <v>0.6</v>
      </c>
      <c r="G693" s="4">
        <v>0</v>
      </c>
      <c r="H693" s="4">
        <f t="shared" si="89"/>
        <v>0</v>
      </c>
      <c r="I693" s="4">
        <v>0.5</v>
      </c>
      <c r="J693" s="4">
        <f t="shared" si="90"/>
        <v>0</v>
      </c>
      <c r="K693" s="4"/>
      <c r="L693" s="4"/>
      <c r="M693" s="4"/>
      <c r="N693" s="4"/>
      <c r="O693" s="4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2:27" ht="15.75" customHeight="1">
      <c r="B694" s="2"/>
      <c r="C694" s="4"/>
      <c r="D694" s="4"/>
      <c r="E694" s="4" t="s">
        <v>15</v>
      </c>
      <c r="F694" s="4"/>
      <c r="G694" s="4"/>
      <c r="H694" s="4">
        <f>A2</f>
        <v>0.1</v>
      </c>
      <c r="I694" s="4">
        <v>10</v>
      </c>
      <c r="J694" s="4">
        <f t="shared" si="90"/>
        <v>1</v>
      </c>
      <c r="K694" s="4"/>
      <c r="L694" s="4"/>
      <c r="M694" s="4"/>
      <c r="N694" s="4"/>
      <c r="O694" s="4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2:27" ht="15.75" customHeight="1">
      <c r="B695" s="2"/>
      <c r="C695" s="4"/>
      <c r="D695" s="4"/>
      <c r="E695" s="4" t="s">
        <v>15</v>
      </c>
      <c r="F695" s="4"/>
      <c r="G695" s="4"/>
      <c r="H695" s="4">
        <v>0</v>
      </c>
      <c r="I695" s="4">
        <v>0</v>
      </c>
      <c r="J695" s="4">
        <f t="shared" si="90"/>
        <v>0</v>
      </c>
      <c r="K695" s="4"/>
      <c r="L695" s="4"/>
      <c r="M695" s="4"/>
      <c r="N695" s="4"/>
      <c r="O695" s="4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2:27" ht="15.75" customHeight="1">
      <c r="B696" s="2"/>
      <c r="C696" s="4"/>
      <c r="D696" s="4"/>
      <c r="E696" s="4" t="s">
        <v>15</v>
      </c>
      <c r="F696" s="4"/>
      <c r="G696" s="4"/>
      <c r="H696" s="4">
        <v>0</v>
      </c>
      <c r="I696" s="4">
        <v>0</v>
      </c>
      <c r="J696" s="4">
        <f t="shared" si="90"/>
        <v>0</v>
      </c>
      <c r="K696" s="4"/>
      <c r="L696" s="4"/>
      <c r="M696" s="4"/>
      <c r="N696" s="4"/>
      <c r="O696" s="4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2:27" ht="15.75" customHeight="1">
      <c r="B697" s="2"/>
      <c r="C697" s="4"/>
      <c r="D697" s="4"/>
      <c r="E697" s="4" t="s">
        <v>15</v>
      </c>
      <c r="F697" s="4"/>
      <c r="G697" s="4"/>
      <c r="H697" s="4">
        <v>0</v>
      </c>
      <c r="I697" s="4">
        <v>0</v>
      </c>
      <c r="J697" s="4">
        <f t="shared" si="90"/>
        <v>0</v>
      </c>
      <c r="K697" s="4"/>
      <c r="L697" s="4"/>
      <c r="M697" s="4"/>
      <c r="N697" s="4"/>
      <c r="O697" s="4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2:27" ht="15.75" customHeight="1">
      <c r="B698" s="2"/>
      <c r="C698" s="4"/>
      <c r="D698" s="4"/>
      <c r="E698" s="4" t="s">
        <v>15</v>
      </c>
      <c r="F698" s="4"/>
      <c r="G698" s="4"/>
      <c r="H698" s="4">
        <v>0</v>
      </c>
      <c r="I698" s="4">
        <v>0</v>
      </c>
      <c r="J698" s="4">
        <f t="shared" si="90"/>
        <v>0</v>
      </c>
      <c r="K698" s="4"/>
      <c r="L698" s="4"/>
      <c r="M698" s="4"/>
      <c r="N698" s="4"/>
      <c r="O698" s="4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2:27" ht="15.75" customHeight="1">
      <c r="B699" s="2"/>
      <c r="C699" s="4"/>
      <c r="D699" s="4"/>
      <c r="E699" s="4" t="s">
        <v>15</v>
      </c>
      <c r="F699" s="4"/>
      <c r="G699" s="4"/>
      <c r="H699" s="4">
        <v>0</v>
      </c>
      <c r="I699" s="4">
        <v>0</v>
      </c>
      <c r="J699" s="4">
        <f t="shared" si="90"/>
        <v>0</v>
      </c>
      <c r="K699" s="4"/>
      <c r="L699" s="4"/>
      <c r="M699" s="4"/>
      <c r="N699" s="4"/>
      <c r="O699" s="4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2:27" ht="15.75" customHeight="1">
      <c r="B700" s="2"/>
      <c r="C700" s="4"/>
      <c r="D700" s="4"/>
      <c r="E700" s="4" t="s">
        <v>15</v>
      </c>
      <c r="F700" s="4"/>
      <c r="G700" s="4"/>
      <c r="H700" s="4">
        <v>0</v>
      </c>
      <c r="I700" s="4">
        <v>0</v>
      </c>
      <c r="J700" s="4">
        <f t="shared" si="90"/>
        <v>0</v>
      </c>
      <c r="K700" s="4"/>
      <c r="L700" s="4"/>
      <c r="M700" s="4"/>
      <c r="N700" s="4"/>
      <c r="O700" s="4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2:27" ht="15.75" customHeight="1">
      <c r="B701" s="2"/>
      <c r="C701" s="4"/>
      <c r="D701" s="4"/>
      <c r="E701" s="4" t="s">
        <v>15</v>
      </c>
      <c r="F701" s="4"/>
      <c r="G701" s="4"/>
      <c r="H701" s="4">
        <v>0</v>
      </c>
      <c r="I701" s="4">
        <v>0</v>
      </c>
      <c r="J701" s="4">
        <f t="shared" si="90"/>
        <v>0</v>
      </c>
      <c r="K701" s="4"/>
      <c r="L701" s="4"/>
      <c r="M701" s="4"/>
      <c r="N701" s="4"/>
      <c r="O701" s="4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2:27" ht="15.75" customHeight="1">
      <c r="B702" s="2"/>
      <c r="C702" s="25"/>
      <c r="D702" s="25"/>
      <c r="E702" s="25" t="s">
        <v>14</v>
      </c>
      <c r="F702" s="25"/>
      <c r="G702" s="25"/>
      <c r="H702" s="25">
        <f>SUM(H681:H701)</f>
        <v>0.44124999999999992</v>
      </c>
      <c r="I702" s="25"/>
      <c r="J702" s="25">
        <f>SUM(J681:J701)</f>
        <v>1.31125</v>
      </c>
      <c r="K702" s="25">
        <f>J702/H702</f>
        <v>2.9716713881019836</v>
      </c>
      <c r="L702" s="25">
        <v>0.54500000000000004</v>
      </c>
      <c r="M702" s="25">
        <f>L702*J702</f>
        <v>0.71463125000000005</v>
      </c>
      <c r="N702" s="25">
        <f>H702*D681</f>
        <v>97.074999999999989</v>
      </c>
      <c r="O702" s="25">
        <f>J702*D681</f>
        <v>288.47500000000002</v>
      </c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2:27" ht="15.75" customHeight="1">
      <c r="B703" s="2"/>
      <c r="C703" s="3" t="s">
        <v>1</v>
      </c>
      <c r="D703" s="3" t="s">
        <v>2</v>
      </c>
      <c r="E703" s="3" t="s">
        <v>3</v>
      </c>
      <c r="F703" s="3" t="s">
        <v>4</v>
      </c>
      <c r="G703" s="3" t="s">
        <v>5</v>
      </c>
      <c r="H703" s="3" t="s">
        <v>6</v>
      </c>
      <c r="I703" s="3" t="s">
        <v>7</v>
      </c>
      <c r="J703" s="3" t="s">
        <v>8</v>
      </c>
      <c r="K703" s="3" t="s">
        <v>9</v>
      </c>
      <c r="L703" s="3" t="s">
        <v>10</v>
      </c>
      <c r="M703" s="3" t="s">
        <v>11</v>
      </c>
      <c r="N703" s="3" t="s">
        <v>12</v>
      </c>
      <c r="O703" s="3" t="s">
        <v>13</v>
      </c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2:27" ht="15.75" customHeight="1">
      <c r="B704" s="2"/>
      <c r="C704" s="4">
        <v>22</v>
      </c>
      <c r="D704" s="4">
        <v>200</v>
      </c>
      <c r="E704" s="4">
        <v>31</v>
      </c>
      <c r="F704" s="4">
        <v>0.8</v>
      </c>
      <c r="G704" s="4">
        <f>B2</f>
        <v>7.4999999999999997E-2</v>
      </c>
      <c r="H704" s="4">
        <f t="shared" ref="H704:H716" si="91">F704*G704</f>
        <v>0.06</v>
      </c>
      <c r="I704" s="4">
        <v>0.5</v>
      </c>
      <c r="J704" s="4">
        <f t="shared" ref="J704:J724" si="92">H704*I704</f>
        <v>0.03</v>
      </c>
      <c r="K704" s="4"/>
      <c r="L704" s="4"/>
      <c r="M704" s="4"/>
      <c r="N704" s="4"/>
      <c r="O704" s="4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2:27" ht="15.75" customHeight="1">
      <c r="B705" s="2"/>
      <c r="C705" s="4"/>
      <c r="D705" s="4"/>
      <c r="E705" s="4">
        <v>33</v>
      </c>
      <c r="F705" s="4">
        <v>0.8</v>
      </c>
      <c r="G705" s="4">
        <f>B3</f>
        <v>7.4999999999999997E-2</v>
      </c>
      <c r="H705" s="4">
        <f t="shared" si="91"/>
        <v>0.06</v>
      </c>
      <c r="I705" s="4">
        <v>0.5</v>
      </c>
      <c r="J705" s="4">
        <f t="shared" si="92"/>
        <v>0.03</v>
      </c>
      <c r="K705" s="4"/>
      <c r="L705" s="4"/>
      <c r="M705" s="4"/>
      <c r="N705" s="4"/>
      <c r="O705" s="4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2:27" ht="15.75" customHeight="1">
      <c r="B706" s="2"/>
      <c r="C706" s="4"/>
      <c r="D706" s="4"/>
      <c r="E706" s="4">
        <v>36</v>
      </c>
      <c r="F706" s="4">
        <v>0.8</v>
      </c>
      <c r="G706" s="4">
        <f>B4</f>
        <v>7.4999999999999997E-2</v>
      </c>
      <c r="H706" s="4">
        <f t="shared" si="91"/>
        <v>0.06</v>
      </c>
      <c r="I706" s="4">
        <v>0.5</v>
      </c>
      <c r="J706" s="4">
        <f t="shared" si="92"/>
        <v>0.03</v>
      </c>
      <c r="K706" s="4"/>
      <c r="L706" s="4"/>
      <c r="M706" s="4"/>
      <c r="N706" s="4"/>
      <c r="O706" s="4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2:27" ht="15.75" customHeight="1">
      <c r="B707" s="2"/>
      <c r="C707" s="4"/>
      <c r="D707" s="4"/>
      <c r="E707" s="4">
        <v>39</v>
      </c>
      <c r="F707" s="4">
        <v>0.8</v>
      </c>
      <c r="G707" s="4">
        <f>B5</f>
        <v>7.4999999999999997E-2</v>
      </c>
      <c r="H707" s="4">
        <f t="shared" si="91"/>
        <v>0.06</v>
      </c>
      <c r="I707" s="4">
        <v>0.5</v>
      </c>
      <c r="J707" s="4">
        <f t="shared" si="92"/>
        <v>0.03</v>
      </c>
      <c r="K707" s="4"/>
      <c r="L707" s="4"/>
      <c r="M707" s="4"/>
      <c r="N707" s="4"/>
      <c r="O707" s="4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2:27" ht="15.75" customHeight="1">
      <c r="B708" s="2"/>
      <c r="C708" s="4"/>
      <c r="D708" s="4"/>
      <c r="E708" s="4">
        <v>41</v>
      </c>
      <c r="F708" s="4">
        <v>0.6</v>
      </c>
      <c r="G708" s="4">
        <f>B6</f>
        <v>7.4999999999999997E-2</v>
      </c>
      <c r="H708" s="4">
        <f t="shared" si="91"/>
        <v>4.4999999999999998E-2</v>
      </c>
      <c r="I708" s="4">
        <v>0.5</v>
      </c>
      <c r="J708" s="4">
        <f t="shared" si="92"/>
        <v>2.2499999999999999E-2</v>
      </c>
      <c r="K708" s="4"/>
      <c r="L708" s="4"/>
      <c r="M708" s="4"/>
      <c r="N708" s="4"/>
      <c r="O708" s="4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2:27" ht="15.75" customHeight="1">
      <c r="B709" s="2"/>
      <c r="C709" s="4"/>
      <c r="D709" s="4"/>
      <c r="E709" s="4">
        <v>32</v>
      </c>
      <c r="F709" s="4">
        <v>0.75</v>
      </c>
      <c r="G709" s="4">
        <v>0</v>
      </c>
      <c r="H709" s="4">
        <f t="shared" si="91"/>
        <v>0</v>
      </c>
      <c r="I709" s="4">
        <v>3</v>
      </c>
      <c r="J709" s="4">
        <f t="shared" si="92"/>
        <v>0</v>
      </c>
      <c r="K709" s="4"/>
      <c r="L709" s="4"/>
      <c r="M709" s="4"/>
      <c r="N709" s="4"/>
      <c r="O709" s="4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2:27" ht="15.75" customHeight="1">
      <c r="B710" s="2"/>
      <c r="C710" s="4"/>
      <c r="D710" s="4"/>
      <c r="E710" s="4">
        <v>34</v>
      </c>
      <c r="F710" s="4">
        <v>0.6</v>
      </c>
      <c r="G710" s="4">
        <v>0</v>
      </c>
      <c r="H710" s="4">
        <f t="shared" si="91"/>
        <v>0</v>
      </c>
      <c r="I710" s="4">
        <v>0.1</v>
      </c>
      <c r="J710" s="4">
        <f t="shared" si="92"/>
        <v>0</v>
      </c>
      <c r="K710" s="4"/>
      <c r="L710" s="4"/>
      <c r="M710" s="4"/>
      <c r="N710" s="4"/>
      <c r="O710" s="4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2:27" ht="15.75" customHeight="1">
      <c r="B711" s="2"/>
      <c r="C711" s="4"/>
      <c r="D711" s="4"/>
      <c r="E711" s="4">
        <v>35</v>
      </c>
      <c r="F711" s="4">
        <v>0.75</v>
      </c>
      <c r="G711" s="4">
        <v>0</v>
      </c>
      <c r="H711" s="4">
        <f t="shared" si="91"/>
        <v>0</v>
      </c>
      <c r="I711" s="4">
        <v>0.1</v>
      </c>
      <c r="J711" s="4">
        <f t="shared" si="92"/>
        <v>0</v>
      </c>
      <c r="K711" s="4"/>
      <c r="L711" s="4"/>
      <c r="M711" s="4"/>
      <c r="N711" s="4"/>
      <c r="O711" s="4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2:27" ht="15.75" customHeight="1">
      <c r="B712" s="2"/>
      <c r="C712" s="4"/>
      <c r="D712" s="4"/>
      <c r="E712" s="4">
        <v>37</v>
      </c>
      <c r="F712" s="4">
        <v>0.75</v>
      </c>
      <c r="G712" s="4">
        <v>0</v>
      </c>
      <c r="H712" s="4">
        <f t="shared" si="91"/>
        <v>0</v>
      </c>
      <c r="I712" s="4">
        <v>0.1</v>
      </c>
      <c r="J712" s="4">
        <f t="shared" si="92"/>
        <v>0</v>
      </c>
      <c r="K712" s="4"/>
      <c r="L712" s="4"/>
      <c r="M712" s="4"/>
      <c r="N712" s="4"/>
      <c r="O712" s="4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2:27" ht="15.75" customHeight="1">
      <c r="B713" s="2"/>
      <c r="C713" s="4"/>
      <c r="D713" s="4"/>
      <c r="E713" s="4">
        <v>38</v>
      </c>
      <c r="F713" s="4">
        <v>0.6</v>
      </c>
      <c r="G713" s="4">
        <f>B2</f>
        <v>7.4999999999999997E-2</v>
      </c>
      <c r="H713" s="4">
        <f t="shared" si="91"/>
        <v>4.4999999999999998E-2</v>
      </c>
      <c r="I713" s="4">
        <v>3</v>
      </c>
      <c r="J713" s="4">
        <f t="shared" si="92"/>
        <v>0.13500000000000001</v>
      </c>
      <c r="K713" s="4"/>
      <c r="L713" s="4"/>
      <c r="M713" s="4"/>
      <c r="N713" s="4"/>
      <c r="O713" s="4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2:27" ht="15.75" customHeight="1">
      <c r="B714" s="2"/>
      <c r="C714" s="4"/>
      <c r="D714" s="4"/>
      <c r="E714" s="4">
        <v>40</v>
      </c>
      <c r="F714" s="4">
        <v>0.75</v>
      </c>
      <c r="G714" s="4">
        <v>0</v>
      </c>
      <c r="H714" s="4">
        <f t="shared" si="91"/>
        <v>0</v>
      </c>
      <c r="I714" s="4">
        <v>0.5</v>
      </c>
      <c r="J714" s="4">
        <f t="shared" si="92"/>
        <v>0</v>
      </c>
      <c r="K714" s="4"/>
      <c r="L714" s="4"/>
      <c r="M714" s="4"/>
      <c r="N714" s="4"/>
      <c r="O714" s="4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2:27" ht="15.75" customHeight="1">
      <c r="B715" s="2"/>
      <c r="C715" s="4"/>
      <c r="D715" s="4"/>
      <c r="E715" s="4">
        <v>42</v>
      </c>
      <c r="F715" s="4">
        <v>0.75</v>
      </c>
      <c r="G715" s="4">
        <v>0</v>
      </c>
      <c r="H715" s="4">
        <f t="shared" si="91"/>
        <v>0</v>
      </c>
      <c r="I715" s="4">
        <v>0.5</v>
      </c>
      <c r="J715" s="4">
        <f t="shared" si="92"/>
        <v>0</v>
      </c>
      <c r="K715" s="4"/>
      <c r="L715" s="4"/>
      <c r="M715" s="4"/>
      <c r="N715" s="4"/>
      <c r="O715" s="4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2:27" ht="15.75" customHeight="1">
      <c r="B716" s="2"/>
      <c r="C716" s="4"/>
      <c r="D716" s="4"/>
      <c r="E716" s="4">
        <v>43</v>
      </c>
      <c r="F716" s="4">
        <v>0.6</v>
      </c>
      <c r="G716" s="4">
        <v>0</v>
      </c>
      <c r="H716" s="4">
        <f t="shared" si="91"/>
        <v>0</v>
      </c>
      <c r="I716" s="4">
        <v>0.5</v>
      </c>
      <c r="J716" s="4">
        <f t="shared" si="92"/>
        <v>0</v>
      </c>
      <c r="K716" s="4"/>
      <c r="L716" s="4"/>
      <c r="M716" s="4"/>
      <c r="N716" s="4"/>
      <c r="O716" s="4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2:27" ht="15.75" customHeight="1">
      <c r="B717" s="2"/>
      <c r="C717" s="4"/>
      <c r="D717" s="4"/>
      <c r="E717" s="4" t="s">
        <v>15</v>
      </c>
      <c r="F717" s="4"/>
      <c r="G717" s="4"/>
      <c r="H717" s="4">
        <f>A2</f>
        <v>0.1</v>
      </c>
      <c r="I717" s="4">
        <v>10</v>
      </c>
      <c r="J717" s="4">
        <f t="shared" si="92"/>
        <v>1</v>
      </c>
      <c r="K717" s="4"/>
      <c r="L717" s="4"/>
      <c r="M717" s="4"/>
      <c r="N717" s="4"/>
      <c r="O717" s="4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2:27" ht="15.75" customHeight="1">
      <c r="B718" s="2"/>
      <c r="C718" s="4"/>
      <c r="D718" s="4"/>
      <c r="E718" s="4" t="s">
        <v>15</v>
      </c>
      <c r="F718" s="4"/>
      <c r="G718" s="4"/>
      <c r="H718" s="4">
        <v>0</v>
      </c>
      <c r="I718" s="4">
        <v>0</v>
      </c>
      <c r="J718" s="4">
        <f t="shared" si="92"/>
        <v>0</v>
      </c>
      <c r="K718" s="4"/>
      <c r="L718" s="4"/>
      <c r="M718" s="4"/>
      <c r="N718" s="4"/>
      <c r="O718" s="4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2:27" ht="15.75" customHeight="1">
      <c r="B719" s="2"/>
      <c r="C719" s="4"/>
      <c r="D719" s="4"/>
      <c r="E719" s="4" t="s">
        <v>15</v>
      </c>
      <c r="F719" s="4"/>
      <c r="G719" s="4"/>
      <c r="H719" s="4">
        <v>0</v>
      </c>
      <c r="I719" s="4">
        <v>0</v>
      </c>
      <c r="J719" s="4">
        <f t="shared" si="92"/>
        <v>0</v>
      </c>
      <c r="K719" s="4"/>
      <c r="L719" s="4"/>
      <c r="M719" s="4"/>
      <c r="N719" s="4"/>
      <c r="O719" s="4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2:27" ht="15.75" customHeight="1">
      <c r="B720" s="2"/>
      <c r="C720" s="4"/>
      <c r="D720" s="4"/>
      <c r="E720" s="4" t="s">
        <v>15</v>
      </c>
      <c r="F720" s="4"/>
      <c r="G720" s="4"/>
      <c r="H720" s="4">
        <v>0</v>
      </c>
      <c r="I720" s="4">
        <v>0</v>
      </c>
      <c r="J720" s="4">
        <f t="shared" si="92"/>
        <v>0</v>
      </c>
      <c r="K720" s="4"/>
      <c r="L720" s="4"/>
      <c r="M720" s="4"/>
      <c r="N720" s="4"/>
      <c r="O720" s="4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2:27" ht="15.75" customHeight="1">
      <c r="B721" s="2"/>
      <c r="C721" s="4"/>
      <c r="D721" s="4"/>
      <c r="E721" s="4" t="s">
        <v>15</v>
      </c>
      <c r="F721" s="4"/>
      <c r="G721" s="4"/>
      <c r="H721" s="4">
        <v>0</v>
      </c>
      <c r="I721" s="4">
        <v>0</v>
      </c>
      <c r="J721" s="4">
        <f t="shared" si="92"/>
        <v>0</v>
      </c>
      <c r="K721" s="4"/>
      <c r="L721" s="4"/>
      <c r="M721" s="4"/>
      <c r="N721" s="4"/>
      <c r="O721" s="4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2:27" ht="15.75" customHeight="1">
      <c r="B722" s="2"/>
      <c r="C722" s="4"/>
      <c r="D722" s="4"/>
      <c r="E722" s="4" t="s">
        <v>15</v>
      </c>
      <c r="F722" s="4"/>
      <c r="G722" s="4"/>
      <c r="H722" s="4">
        <v>0</v>
      </c>
      <c r="I722" s="4">
        <v>0</v>
      </c>
      <c r="J722" s="4">
        <f t="shared" si="92"/>
        <v>0</v>
      </c>
      <c r="K722" s="4"/>
      <c r="L722" s="4"/>
      <c r="M722" s="4"/>
      <c r="N722" s="4"/>
      <c r="O722" s="4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2:27" ht="15.75" customHeight="1">
      <c r="B723" s="2"/>
      <c r="C723" s="4"/>
      <c r="D723" s="4"/>
      <c r="E723" s="4" t="s">
        <v>15</v>
      </c>
      <c r="F723" s="4"/>
      <c r="G723" s="4"/>
      <c r="H723" s="4">
        <v>0</v>
      </c>
      <c r="I723" s="4">
        <v>0</v>
      </c>
      <c r="J723" s="4">
        <f t="shared" si="92"/>
        <v>0</v>
      </c>
      <c r="K723" s="4"/>
      <c r="L723" s="4"/>
      <c r="M723" s="4"/>
      <c r="N723" s="4"/>
      <c r="O723" s="4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2:27" ht="15.75" customHeight="1">
      <c r="B724" s="2"/>
      <c r="C724" s="28"/>
      <c r="D724" s="4"/>
      <c r="E724" s="4" t="s">
        <v>15</v>
      </c>
      <c r="F724" s="4"/>
      <c r="G724" s="4"/>
      <c r="H724" s="4">
        <v>0</v>
      </c>
      <c r="I724" s="4">
        <v>0</v>
      </c>
      <c r="J724" s="4">
        <f t="shared" si="92"/>
        <v>0</v>
      </c>
      <c r="K724" s="4"/>
      <c r="L724" s="4"/>
      <c r="M724" s="4"/>
      <c r="N724" s="4"/>
      <c r="O724" s="4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2:27" ht="15.75" customHeight="1">
      <c r="B725" s="2"/>
      <c r="C725" s="25"/>
      <c r="D725" s="25"/>
      <c r="E725" s="25" t="s">
        <v>14</v>
      </c>
      <c r="F725" s="25"/>
      <c r="G725" s="25"/>
      <c r="H725" s="25">
        <f>SUM(H704:H724)</f>
        <v>0.42999999999999994</v>
      </c>
      <c r="I725" s="25"/>
      <c r="J725" s="25">
        <f>SUM(J704:J724)</f>
        <v>1.2774999999999999</v>
      </c>
      <c r="K725" s="25">
        <f>J725/H725</f>
        <v>2.9709302325581395</v>
      </c>
      <c r="L725" s="25">
        <v>0.5</v>
      </c>
      <c r="M725" s="25">
        <f>L725*J725</f>
        <v>0.63874999999999993</v>
      </c>
      <c r="N725" s="25">
        <f>H725*D704</f>
        <v>85.999999999999986</v>
      </c>
      <c r="O725" s="25">
        <f>J725*D704</f>
        <v>255.49999999999997</v>
      </c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2:27" ht="15.75" customHeight="1">
      <c r="B726" s="2"/>
      <c r="C726" s="3" t="s">
        <v>1</v>
      </c>
      <c r="D726" s="3" t="s">
        <v>2</v>
      </c>
      <c r="E726" s="3" t="s">
        <v>3</v>
      </c>
      <c r="F726" s="3" t="s">
        <v>4</v>
      </c>
      <c r="G726" s="3" t="s">
        <v>5</v>
      </c>
      <c r="H726" s="3" t="s">
        <v>6</v>
      </c>
      <c r="I726" s="3" t="s">
        <v>7</v>
      </c>
      <c r="J726" s="3" t="s">
        <v>8</v>
      </c>
      <c r="K726" s="3" t="s">
        <v>9</v>
      </c>
      <c r="L726" s="3" t="s">
        <v>10</v>
      </c>
      <c r="M726" s="3" t="s">
        <v>11</v>
      </c>
      <c r="N726" s="3" t="s">
        <v>12</v>
      </c>
      <c r="O726" s="3" t="s">
        <v>13</v>
      </c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2:27" ht="15.75" customHeight="1">
      <c r="B727" s="2"/>
      <c r="C727" s="4">
        <v>23</v>
      </c>
      <c r="D727" s="4">
        <v>200</v>
      </c>
      <c r="E727" s="4">
        <v>31</v>
      </c>
      <c r="F727" s="4">
        <v>0.8</v>
      </c>
      <c r="G727" s="4">
        <f>B2</f>
        <v>7.4999999999999997E-2</v>
      </c>
      <c r="H727" s="4">
        <f t="shared" ref="H727:H739" si="93">F727*G727</f>
        <v>0.06</v>
      </c>
      <c r="I727" s="4">
        <v>0.5</v>
      </c>
      <c r="J727" s="4">
        <f t="shared" ref="J727:J747" si="94">H727*I727</f>
        <v>0.03</v>
      </c>
      <c r="K727" s="4"/>
      <c r="L727" s="4"/>
      <c r="M727" s="4"/>
      <c r="N727" s="4"/>
      <c r="O727" s="4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2:27" ht="15.75" customHeight="1">
      <c r="B728" s="2"/>
      <c r="C728" s="4"/>
      <c r="D728" s="4"/>
      <c r="E728" s="4">
        <v>33</v>
      </c>
      <c r="F728" s="4">
        <v>0.8</v>
      </c>
      <c r="G728" s="4">
        <f>B3</f>
        <v>7.4999999999999997E-2</v>
      </c>
      <c r="H728" s="4">
        <f t="shared" si="93"/>
        <v>0.06</v>
      </c>
      <c r="I728" s="4">
        <v>0.5</v>
      </c>
      <c r="J728" s="4">
        <f t="shared" si="94"/>
        <v>0.03</v>
      </c>
      <c r="K728" s="4"/>
      <c r="L728" s="4"/>
      <c r="M728" s="4"/>
      <c r="N728" s="4"/>
      <c r="O728" s="4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2:27" ht="15.75" customHeight="1">
      <c r="B729" s="2"/>
      <c r="C729" s="4"/>
      <c r="D729" s="4"/>
      <c r="E729" s="4">
        <v>36</v>
      </c>
      <c r="F729" s="4">
        <v>0.8</v>
      </c>
      <c r="G729" s="4">
        <f>B4</f>
        <v>7.4999999999999997E-2</v>
      </c>
      <c r="H729" s="4">
        <f t="shared" si="93"/>
        <v>0.06</v>
      </c>
      <c r="I729" s="4">
        <v>0.5</v>
      </c>
      <c r="J729" s="4">
        <f t="shared" si="94"/>
        <v>0.03</v>
      </c>
      <c r="K729" s="4"/>
      <c r="L729" s="4"/>
      <c r="M729" s="4"/>
      <c r="N729" s="4"/>
      <c r="O729" s="4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2:27" ht="15.75" customHeight="1">
      <c r="B730" s="2"/>
      <c r="C730" s="4"/>
      <c r="D730" s="4"/>
      <c r="E730" s="4">
        <v>39</v>
      </c>
      <c r="F730" s="4">
        <v>0.8</v>
      </c>
      <c r="G730" s="4">
        <f>B5</f>
        <v>7.4999999999999997E-2</v>
      </c>
      <c r="H730" s="4">
        <f t="shared" si="93"/>
        <v>0.06</v>
      </c>
      <c r="I730" s="4">
        <v>0.5</v>
      </c>
      <c r="J730" s="4">
        <f t="shared" si="94"/>
        <v>0.03</v>
      </c>
      <c r="K730" s="4"/>
      <c r="L730" s="4"/>
      <c r="M730" s="4"/>
      <c r="N730" s="4"/>
      <c r="O730" s="4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2:27" ht="15.75" customHeight="1">
      <c r="B731" s="2"/>
      <c r="C731" s="4"/>
      <c r="D731" s="4"/>
      <c r="E731" s="4">
        <v>41</v>
      </c>
      <c r="F731" s="4">
        <v>0.6</v>
      </c>
      <c r="G731" s="4">
        <f>B6</f>
        <v>7.4999999999999997E-2</v>
      </c>
      <c r="H731" s="4">
        <f t="shared" si="93"/>
        <v>4.4999999999999998E-2</v>
      </c>
      <c r="I731" s="4">
        <v>0.5</v>
      </c>
      <c r="J731" s="4">
        <f t="shared" si="94"/>
        <v>2.2499999999999999E-2</v>
      </c>
      <c r="K731" s="4"/>
      <c r="L731" s="4"/>
      <c r="M731" s="4"/>
      <c r="N731" s="4"/>
      <c r="O731" s="4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2:27" ht="15.75" customHeight="1">
      <c r="B732" s="2"/>
      <c r="C732" s="4"/>
      <c r="D732" s="4"/>
      <c r="E732" s="4">
        <v>32</v>
      </c>
      <c r="F732" s="4">
        <v>0.75</v>
      </c>
      <c r="G732" s="4">
        <v>0</v>
      </c>
      <c r="H732" s="4">
        <f t="shared" si="93"/>
        <v>0</v>
      </c>
      <c r="I732" s="4">
        <v>3</v>
      </c>
      <c r="J732" s="4">
        <f t="shared" si="94"/>
        <v>0</v>
      </c>
      <c r="K732" s="4"/>
      <c r="L732" s="4"/>
      <c r="M732" s="4"/>
      <c r="N732" s="4"/>
      <c r="O732" s="4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2:27" ht="15.75" customHeight="1">
      <c r="B733" s="2"/>
      <c r="C733" s="4"/>
      <c r="D733" s="4"/>
      <c r="E733" s="4">
        <v>34</v>
      </c>
      <c r="F733" s="4">
        <v>0.6</v>
      </c>
      <c r="G733" s="4">
        <v>0</v>
      </c>
      <c r="H733" s="4">
        <f t="shared" si="93"/>
        <v>0</v>
      </c>
      <c r="I733" s="4">
        <v>0.5</v>
      </c>
      <c r="J733" s="4">
        <f t="shared" si="94"/>
        <v>0</v>
      </c>
      <c r="K733" s="4"/>
      <c r="L733" s="4"/>
      <c r="M733" s="4"/>
      <c r="N733" s="4"/>
      <c r="O733" s="4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2:27" ht="15.75" customHeight="1">
      <c r="B734" s="2"/>
      <c r="C734" s="4"/>
      <c r="D734" s="4"/>
      <c r="E734" s="4">
        <v>35</v>
      </c>
      <c r="F734" s="4">
        <v>0.75</v>
      </c>
      <c r="G734" s="4">
        <v>0</v>
      </c>
      <c r="H734" s="4">
        <f t="shared" si="93"/>
        <v>0</v>
      </c>
      <c r="I734" s="4">
        <v>0.5</v>
      </c>
      <c r="J734" s="4">
        <f t="shared" si="94"/>
        <v>0</v>
      </c>
      <c r="K734" s="4"/>
      <c r="L734" s="4"/>
      <c r="M734" s="4"/>
      <c r="N734" s="4"/>
      <c r="O734" s="4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2:27" ht="15.75" customHeight="1">
      <c r="B735" s="2"/>
      <c r="C735" s="4"/>
      <c r="D735" s="4"/>
      <c r="E735" s="4">
        <v>37</v>
      </c>
      <c r="F735" s="4">
        <v>0.75</v>
      </c>
      <c r="G735" s="4">
        <v>0</v>
      </c>
      <c r="H735" s="4">
        <f t="shared" si="93"/>
        <v>0</v>
      </c>
      <c r="I735" s="4">
        <v>0.5</v>
      </c>
      <c r="J735" s="4">
        <f t="shared" si="94"/>
        <v>0</v>
      </c>
      <c r="K735" s="4"/>
      <c r="L735" s="4"/>
      <c r="M735" s="4"/>
      <c r="N735" s="4"/>
      <c r="O735" s="4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2:27" ht="15.75" customHeight="1">
      <c r="B736" s="2"/>
      <c r="C736" s="4"/>
      <c r="D736" s="4"/>
      <c r="E736" s="4">
        <v>38</v>
      </c>
      <c r="F736" s="4">
        <v>0.6</v>
      </c>
      <c r="G736" s="4">
        <v>0</v>
      </c>
      <c r="H736" s="4">
        <f t="shared" si="93"/>
        <v>0</v>
      </c>
      <c r="I736" s="4">
        <v>0.5</v>
      </c>
      <c r="J736" s="4">
        <f t="shared" si="94"/>
        <v>0</v>
      </c>
      <c r="K736" s="4"/>
      <c r="L736" s="4"/>
      <c r="M736" s="4"/>
      <c r="N736" s="4"/>
      <c r="O736" s="4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2:27" ht="15.75" customHeight="1">
      <c r="B737" s="2"/>
      <c r="C737" s="4"/>
      <c r="D737" s="4"/>
      <c r="E737" s="4">
        <v>40</v>
      </c>
      <c r="F737" s="4">
        <v>0.75</v>
      </c>
      <c r="G737" s="4">
        <f>B2</f>
        <v>7.4999999999999997E-2</v>
      </c>
      <c r="H737" s="4">
        <f t="shared" si="93"/>
        <v>5.6249999999999994E-2</v>
      </c>
      <c r="I737" s="4">
        <v>3</v>
      </c>
      <c r="J737" s="4">
        <f t="shared" si="94"/>
        <v>0.16874999999999998</v>
      </c>
      <c r="K737" s="4"/>
      <c r="L737" s="4"/>
      <c r="M737" s="4"/>
      <c r="N737" s="4"/>
      <c r="O737" s="4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2:27" ht="15.75" customHeight="1">
      <c r="B738" s="2"/>
      <c r="C738" s="4"/>
      <c r="D738" s="4"/>
      <c r="E738" s="4">
        <v>42</v>
      </c>
      <c r="F738" s="4">
        <v>0.75</v>
      </c>
      <c r="G738" s="4">
        <v>0</v>
      </c>
      <c r="H738" s="4">
        <f t="shared" si="93"/>
        <v>0</v>
      </c>
      <c r="I738" s="4">
        <v>0.5</v>
      </c>
      <c r="J738" s="4">
        <f t="shared" si="94"/>
        <v>0</v>
      </c>
      <c r="K738" s="4"/>
      <c r="L738" s="4"/>
      <c r="M738" s="4"/>
      <c r="N738" s="4"/>
      <c r="O738" s="4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2:27" ht="15.75" customHeight="1">
      <c r="B739" s="2"/>
      <c r="C739" s="4"/>
      <c r="D739" s="4"/>
      <c r="E739" s="4">
        <v>43</v>
      </c>
      <c r="F739" s="4">
        <v>0.6</v>
      </c>
      <c r="G739" s="4">
        <v>0</v>
      </c>
      <c r="H739" s="4">
        <f t="shared" si="93"/>
        <v>0</v>
      </c>
      <c r="I739" s="4">
        <v>0.5</v>
      </c>
      <c r="J739" s="4">
        <f t="shared" si="94"/>
        <v>0</v>
      </c>
      <c r="K739" s="4"/>
      <c r="L739" s="4"/>
      <c r="M739" s="4"/>
      <c r="N739" s="4"/>
      <c r="O739" s="4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2:27" ht="15.75" customHeight="1">
      <c r="B740" s="2"/>
      <c r="C740" s="4"/>
      <c r="D740" s="4"/>
      <c r="E740" s="4" t="s">
        <v>15</v>
      </c>
      <c r="F740" s="4"/>
      <c r="G740" s="4"/>
      <c r="H740" s="4">
        <f>A2</f>
        <v>0.1</v>
      </c>
      <c r="I740" s="4">
        <v>10</v>
      </c>
      <c r="J740" s="4">
        <f t="shared" si="94"/>
        <v>1</v>
      </c>
      <c r="K740" s="4"/>
      <c r="L740" s="4"/>
      <c r="M740" s="4"/>
      <c r="N740" s="4"/>
      <c r="O740" s="4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2:27" ht="15.75" customHeight="1">
      <c r="B741" s="2"/>
      <c r="C741" s="4"/>
      <c r="D741" s="4"/>
      <c r="E741" s="4" t="s">
        <v>15</v>
      </c>
      <c r="F741" s="4"/>
      <c r="G741" s="4"/>
      <c r="H741" s="4">
        <v>0</v>
      </c>
      <c r="I741" s="4">
        <v>0</v>
      </c>
      <c r="J741" s="4">
        <f t="shared" si="94"/>
        <v>0</v>
      </c>
      <c r="K741" s="4"/>
      <c r="L741" s="4"/>
      <c r="M741" s="4"/>
      <c r="N741" s="4"/>
      <c r="O741" s="4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2:27" ht="15.75" customHeight="1">
      <c r="B742" s="2"/>
      <c r="C742" s="4"/>
      <c r="D742" s="4"/>
      <c r="E742" s="4" t="s">
        <v>15</v>
      </c>
      <c r="F742" s="4"/>
      <c r="G742" s="4"/>
      <c r="H742" s="4">
        <v>0</v>
      </c>
      <c r="I742" s="4">
        <v>0</v>
      </c>
      <c r="J742" s="4">
        <f t="shared" si="94"/>
        <v>0</v>
      </c>
      <c r="K742" s="4"/>
      <c r="L742" s="4"/>
      <c r="M742" s="4"/>
      <c r="N742" s="4"/>
      <c r="O742" s="4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2:27" ht="15.75" customHeight="1">
      <c r="B743" s="2"/>
      <c r="C743" s="4"/>
      <c r="D743" s="4"/>
      <c r="E743" s="4" t="s">
        <v>15</v>
      </c>
      <c r="F743" s="4"/>
      <c r="G743" s="4"/>
      <c r="H743" s="4">
        <v>0</v>
      </c>
      <c r="I743" s="4">
        <v>0</v>
      </c>
      <c r="J743" s="4">
        <f t="shared" si="94"/>
        <v>0</v>
      </c>
      <c r="K743" s="4"/>
      <c r="L743" s="4"/>
      <c r="M743" s="4"/>
      <c r="N743" s="4"/>
      <c r="O743" s="4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2:27" ht="15.75" customHeight="1">
      <c r="B744" s="2"/>
      <c r="C744" s="4"/>
      <c r="D744" s="4"/>
      <c r="E744" s="4" t="s">
        <v>15</v>
      </c>
      <c r="F744" s="4"/>
      <c r="G744" s="4"/>
      <c r="H744" s="4">
        <v>0</v>
      </c>
      <c r="I744" s="4">
        <v>0</v>
      </c>
      <c r="J744" s="4">
        <f t="shared" si="94"/>
        <v>0</v>
      </c>
      <c r="K744" s="4"/>
      <c r="L744" s="4"/>
      <c r="M744" s="4"/>
      <c r="N744" s="4"/>
      <c r="O744" s="4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2:27" ht="15.75" customHeight="1">
      <c r="B745" s="2"/>
      <c r="C745" s="4"/>
      <c r="D745" s="4"/>
      <c r="E745" s="4" t="s">
        <v>15</v>
      </c>
      <c r="F745" s="4"/>
      <c r="G745" s="4"/>
      <c r="H745" s="4">
        <v>0</v>
      </c>
      <c r="I745" s="4">
        <v>0</v>
      </c>
      <c r="J745" s="4">
        <f t="shared" si="94"/>
        <v>0</v>
      </c>
      <c r="K745" s="4"/>
      <c r="L745" s="4"/>
      <c r="M745" s="4"/>
      <c r="N745" s="4"/>
      <c r="O745" s="4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2:27" ht="15.75" customHeight="1">
      <c r="B746" s="2"/>
      <c r="C746" s="4"/>
      <c r="D746" s="4"/>
      <c r="E746" s="4" t="s">
        <v>15</v>
      </c>
      <c r="F746" s="4"/>
      <c r="G746" s="4"/>
      <c r="H746" s="4">
        <v>0</v>
      </c>
      <c r="I746" s="4">
        <v>0</v>
      </c>
      <c r="J746" s="4">
        <f t="shared" si="94"/>
        <v>0</v>
      </c>
      <c r="K746" s="4"/>
      <c r="L746" s="4"/>
      <c r="M746" s="4"/>
      <c r="N746" s="4"/>
      <c r="O746" s="4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2:27" ht="15.75" customHeight="1">
      <c r="B747" s="2"/>
      <c r="C747" s="4"/>
      <c r="D747" s="4"/>
      <c r="E747" s="4" t="s">
        <v>15</v>
      </c>
      <c r="F747" s="4"/>
      <c r="G747" s="4"/>
      <c r="H747" s="4">
        <v>0</v>
      </c>
      <c r="I747" s="4">
        <v>0</v>
      </c>
      <c r="J747" s="4">
        <f t="shared" si="94"/>
        <v>0</v>
      </c>
      <c r="K747" s="4"/>
      <c r="L747" s="4"/>
      <c r="M747" s="4"/>
      <c r="N747" s="4"/>
      <c r="O747" s="4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2:27" ht="15.75" customHeight="1">
      <c r="B748" s="2"/>
      <c r="C748" s="5"/>
      <c r="D748" s="5"/>
      <c r="E748" s="5" t="s">
        <v>14</v>
      </c>
      <c r="F748" s="5"/>
      <c r="G748" s="5"/>
      <c r="H748" s="5">
        <f>SUM(H727:H747)</f>
        <v>0.44124999999999992</v>
      </c>
      <c r="I748" s="5"/>
      <c r="J748" s="5">
        <f>SUM(J727:J747)</f>
        <v>1.31125</v>
      </c>
      <c r="K748" s="5">
        <f>J748/H748</f>
        <v>2.9716713881019836</v>
      </c>
      <c r="L748" s="5">
        <v>0.5</v>
      </c>
      <c r="M748" s="5">
        <f>L748*J748</f>
        <v>0.65562500000000001</v>
      </c>
      <c r="N748" s="5">
        <f>H748*D727</f>
        <v>88.249999999999986</v>
      </c>
      <c r="O748" s="5">
        <f>J748*D727</f>
        <v>262.25</v>
      </c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2:27" ht="15.75" customHeight="1" thickBot="1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5" t="s">
        <v>16</v>
      </c>
      <c r="M749" s="5">
        <f>SUM(M633:M748)</f>
        <v>4.1345062500000003</v>
      </c>
      <c r="N749" s="5">
        <f>SUM(N633:N748)</f>
        <v>560.07499999999993</v>
      </c>
      <c r="O749" s="5">
        <f>SUM(O633:O748)</f>
        <v>1664.2249999999999</v>
      </c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2:27" ht="15.75" customHeight="1">
      <c r="B750" s="2"/>
      <c r="C750" s="6">
        <f>SUM(D612:D749)</f>
        <v>1280</v>
      </c>
      <c r="D750" s="8" t="s">
        <v>17</v>
      </c>
      <c r="E750" s="8"/>
      <c r="F750" s="8"/>
      <c r="G750" s="8"/>
      <c r="H750" s="8"/>
      <c r="I750" s="9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2:27" ht="15.75" customHeight="1">
      <c r="B751" s="2"/>
      <c r="C751" s="6">
        <f>C750*8760</f>
        <v>11212800</v>
      </c>
      <c r="D751" s="8" t="s">
        <v>18</v>
      </c>
      <c r="E751" s="8"/>
      <c r="F751" s="8"/>
      <c r="G751" s="8"/>
      <c r="H751" s="8"/>
      <c r="I751" s="9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2:27" ht="15.75" customHeight="1">
      <c r="B752" s="2"/>
      <c r="C752" s="6">
        <f>N749</f>
        <v>560.07499999999993</v>
      </c>
      <c r="D752" s="8" t="s">
        <v>19</v>
      </c>
      <c r="E752" s="8"/>
      <c r="F752" s="8"/>
      <c r="G752" s="8"/>
      <c r="H752" s="8"/>
      <c r="I752" s="9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2:27" ht="15.75" customHeight="1">
      <c r="B753" s="2"/>
      <c r="C753" s="6">
        <f>C752/C750</f>
        <v>0.43755859374999995</v>
      </c>
      <c r="D753" s="8" t="s">
        <v>20</v>
      </c>
      <c r="E753" s="8"/>
      <c r="F753" s="8"/>
      <c r="G753" s="8"/>
      <c r="H753" s="8"/>
      <c r="I753" s="9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2:27" ht="15.75" customHeight="1">
      <c r="B754" s="2"/>
      <c r="C754" s="6">
        <f>O749/C750</f>
        <v>1.3001757812499999</v>
      </c>
      <c r="D754" s="8" t="s">
        <v>21</v>
      </c>
      <c r="E754" s="8"/>
      <c r="F754" s="8"/>
      <c r="G754" s="8"/>
      <c r="H754" s="8"/>
      <c r="I754" s="9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2:27" ht="15.75" customHeight="1">
      <c r="B755" s="2"/>
      <c r="C755" s="6">
        <f>C754/C753</f>
        <v>2.9714323974467707</v>
      </c>
      <c r="D755" s="8" t="s">
        <v>22</v>
      </c>
      <c r="E755" s="8"/>
      <c r="F755" s="8"/>
      <c r="G755" s="8"/>
      <c r="H755" s="8"/>
      <c r="I755" s="9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2:27" ht="15.75" customHeight="1">
      <c r="B756" s="2"/>
      <c r="C756" s="6">
        <f>(C751-O749)/C751</f>
        <v>0.9998515781071633</v>
      </c>
      <c r="D756" s="8" t="s">
        <v>23</v>
      </c>
      <c r="E756" s="8"/>
      <c r="F756" s="8"/>
      <c r="G756" s="8"/>
      <c r="H756" s="8"/>
      <c r="I756" s="9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2:27" ht="15.75" customHeight="1">
      <c r="B757" s="2"/>
      <c r="C757" s="6">
        <f>1-C756</f>
        <v>1.4842189283670315E-4</v>
      </c>
      <c r="D757" s="8" t="s">
        <v>24</v>
      </c>
      <c r="E757" s="8"/>
      <c r="F757" s="8"/>
      <c r="G757" s="8"/>
      <c r="H757" s="8"/>
      <c r="I757" s="9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2:27" ht="15.75" customHeight="1">
      <c r="B758" s="2"/>
      <c r="C758" s="6">
        <f>M749*1000</f>
        <v>4134.5062500000004</v>
      </c>
      <c r="D758" s="8" t="s">
        <v>26</v>
      </c>
      <c r="E758" s="8"/>
      <c r="F758" s="8"/>
      <c r="G758" s="8"/>
      <c r="H758" s="8"/>
      <c r="I758" s="9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2:27" ht="15.75" customHeight="1">
      <c r="B759" s="2"/>
      <c r="C759" s="6">
        <f>C758/C750</f>
        <v>3.2300830078125005</v>
      </c>
      <c r="D759" s="11" t="s">
        <v>27</v>
      </c>
      <c r="E759" s="11"/>
      <c r="F759" s="11"/>
      <c r="G759" s="11"/>
      <c r="H759" s="11"/>
      <c r="I759" s="1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2:27" ht="15.75" customHeight="1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2:27" ht="15.75" customHeight="1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2:27" ht="46.5">
      <c r="B762" s="1"/>
      <c r="C762" s="2"/>
      <c r="D762" s="2"/>
      <c r="E762" s="2"/>
      <c r="F762" s="2"/>
      <c r="G762" s="2"/>
      <c r="H762" s="2"/>
      <c r="I762" s="1" t="s">
        <v>31</v>
      </c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2:27" ht="15.75" customHeight="1">
      <c r="B763" s="2"/>
      <c r="C763" s="3" t="s">
        <v>1</v>
      </c>
      <c r="D763" s="3" t="s">
        <v>2</v>
      </c>
      <c r="E763" s="3" t="s">
        <v>3</v>
      </c>
      <c r="F763" s="3" t="s">
        <v>4</v>
      </c>
      <c r="G763" s="3" t="s">
        <v>5</v>
      </c>
      <c r="H763" s="3" t="s">
        <v>6</v>
      </c>
      <c r="I763" s="3" t="s">
        <v>7</v>
      </c>
      <c r="J763" s="3" t="s">
        <v>8</v>
      </c>
      <c r="K763" s="3" t="s">
        <v>9</v>
      </c>
      <c r="L763" s="3" t="s">
        <v>10</v>
      </c>
      <c r="M763" s="3" t="s">
        <v>11</v>
      </c>
      <c r="N763" s="3" t="s">
        <v>12</v>
      </c>
      <c r="O763" s="3" t="s">
        <v>13</v>
      </c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2:27" ht="15.75" customHeight="1">
      <c r="B764" s="2"/>
      <c r="C764" s="13">
        <v>18</v>
      </c>
      <c r="D764" s="13">
        <v>220</v>
      </c>
      <c r="E764" s="13">
        <v>31</v>
      </c>
      <c r="F764" s="13">
        <v>0.8</v>
      </c>
      <c r="G764" s="13">
        <f t="shared" ref="G764:G776" si="95">B2</f>
        <v>7.4999999999999997E-2</v>
      </c>
      <c r="H764" s="13">
        <f t="shared" ref="H764:H776" si="96">F764*G764</f>
        <v>0.06</v>
      </c>
      <c r="I764" s="13">
        <v>3</v>
      </c>
      <c r="J764" s="13">
        <f t="shared" ref="J764:J784" si="97">H764*I764</f>
        <v>0.18</v>
      </c>
      <c r="K764" s="13"/>
      <c r="L764" s="13"/>
      <c r="M764" s="13"/>
      <c r="N764" s="13"/>
      <c r="O764" s="13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2:27" ht="15.75" customHeight="1">
      <c r="B765" s="2"/>
      <c r="C765" s="13"/>
      <c r="D765" s="13"/>
      <c r="E765" s="13">
        <v>33</v>
      </c>
      <c r="F765" s="13">
        <v>0.8</v>
      </c>
      <c r="G765" s="13">
        <f t="shared" si="95"/>
        <v>7.4999999999999997E-2</v>
      </c>
      <c r="H765" s="13">
        <f t="shared" si="96"/>
        <v>0.06</v>
      </c>
      <c r="I765" s="13">
        <v>0.5</v>
      </c>
      <c r="J765" s="13">
        <f t="shared" si="97"/>
        <v>0.03</v>
      </c>
      <c r="K765" s="13"/>
      <c r="L765" s="13"/>
      <c r="M765" s="13"/>
      <c r="N765" s="13"/>
      <c r="O765" s="13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2:27" ht="15.75" customHeight="1">
      <c r="B766" s="2"/>
      <c r="C766" s="13"/>
      <c r="D766" s="13"/>
      <c r="E766" s="13">
        <v>36</v>
      </c>
      <c r="F766" s="13">
        <v>0.8</v>
      </c>
      <c r="G766" s="13">
        <f t="shared" si="95"/>
        <v>7.4999999999999997E-2</v>
      </c>
      <c r="H766" s="13">
        <f t="shared" si="96"/>
        <v>0.06</v>
      </c>
      <c r="I766" s="13">
        <v>0.5</v>
      </c>
      <c r="J766" s="13">
        <f t="shared" si="97"/>
        <v>0.03</v>
      </c>
      <c r="K766" s="13"/>
      <c r="L766" s="13"/>
      <c r="M766" s="13"/>
      <c r="N766" s="13"/>
      <c r="O766" s="13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2:27" ht="15.75" customHeight="1">
      <c r="B767" s="2"/>
      <c r="C767" s="13"/>
      <c r="D767" s="13"/>
      <c r="E767" s="13">
        <v>39</v>
      </c>
      <c r="F767" s="13">
        <v>0.8</v>
      </c>
      <c r="G767" s="13">
        <f t="shared" si="95"/>
        <v>7.4999999999999997E-2</v>
      </c>
      <c r="H767" s="13">
        <f t="shared" si="96"/>
        <v>0.06</v>
      </c>
      <c r="I767" s="13">
        <v>0.5</v>
      </c>
      <c r="J767" s="13">
        <f t="shared" si="97"/>
        <v>0.03</v>
      </c>
      <c r="K767" s="13"/>
      <c r="L767" s="13"/>
      <c r="M767" s="13"/>
      <c r="N767" s="13"/>
      <c r="O767" s="13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2:27" ht="15.75" customHeight="1">
      <c r="B768" s="2"/>
      <c r="C768" s="13"/>
      <c r="D768" s="13"/>
      <c r="E768" s="13">
        <v>41</v>
      </c>
      <c r="F768" s="13">
        <v>0.6</v>
      </c>
      <c r="G768" s="13">
        <f t="shared" si="95"/>
        <v>7.4999999999999997E-2</v>
      </c>
      <c r="H768" s="13">
        <f t="shared" si="96"/>
        <v>4.4999999999999998E-2</v>
      </c>
      <c r="I768" s="13">
        <v>0.5</v>
      </c>
      <c r="J768" s="13">
        <f t="shared" si="97"/>
        <v>2.2499999999999999E-2</v>
      </c>
      <c r="K768" s="13"/>
      <c r="L768" s="13"/>
      <c r="M768" s="13"/>
      <c r="N768" s="13"/>
      <c r="O768" s="13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2:27" ht="15.75" customHeight="1">
      <c r="B769" s="2"/>
      <c r="C769" s="13"/>
      <c r="D769" s="13"/>
      <c r="E769" s="13">
        <v>32</v>
      </c>
      <c r="F769" s="13">
        <v>0.75</v>
      </c>
      <c r="G769" s="13">
        <f t="shared" si="95"/>
        <v>7.4999999999999997E-2</v>
      </c>
      <c r="H769" s="13">
        <f t="shared" si="96"/>
        <v>5.6249999999999994E-2</v>
      </c>
      <c r="I769" s="13">
        <v>3</v>
      </c>
      <c r="J769" s="13">
        <f t="shared" si="97"/>
        <v>0.16874999999999998</v>
      </c>
      <c r="K769" s="13"/>
      <c r="L769" s="13"/>
      <c r="M769" s="13"/>
      <c r="N769" s="13"/>
      <c r="O769" s="13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2:27" ht="15.75" customHeight="1">
      <c r="B770" s="2"/>
      <c r="C770" s="13"/>
      <c r="D770" s="13"/>
      <c r="E770" s="13">
        <v>34</v>
      </c>
      <c r="F770" s="13">
        <v>0.6</v>
      </c>
      <c r="G770" s="13">
        <f t="shared" si="95"/>
        <v>7.4999999999999997E-2</v>
      </c>
      <c r="H770" s="13">
        <f t="shared" si="96"/>
        <v>4.4999999999999998E-2</v>
      </c>
      <c r="I770" s="13">
        <v>0.5</v>
      </c>
      <c r="J770" s="13">
        <f t="shared" si="97"/>
        <v>2.2499999999999999E-2</v>
      </c>
      <c r="K770" s="13"/>
      <c r="L770" s="13"/>
      <c r="M770" s="13"/>
      <c r="N770" s="13"/>
      <c r="O770" s="13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2:27" ht="15.75" customHeight="1">
      <c r="B771" s="2"/>
      <c r="C771" s="13"/>
      <c r="D771" s="13"/>
      <c r="E771" s="13">
        <v>35</v>
      </c>
      <c r="F771" s="13">
        <v>0.75</v>
      </c>
      <c r="G771" s="13">
        <f t="shared" si="95"/>
        <v>7.4999999999999997E-2</v>
      </c>
      <c r="H771" s="13">
        <f t="shared" si="96"/>
        <v>5.6249999999999994E-2</v>
      </c>
      <c r="I771" s="13">
        <v>0.5</v>
      </c>
      <c r="J771" s="13">
        <f t="shared" si="97"/>
        <v>2.8124999999999997E-2</v>
      </c>
      <c r="K771" s="13"/>
      <c r="L771" s="13"/>
      <c r="M771" s="13"/>
      <c r="N771" s="13"/>
      <c r="O771" s="13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2:27" ht="15.75" customHeight="1">
      <c r="B772" s="2"/>
      <c r="C772" s="13"/>
      <c r="D772" s="13"/>
      <c r="E772" s="13">
        <v>37</v>
      </c>
      <c r="F772" s="13">
        <v>0.75</v>
      </c>
      <c r="G772" s="13">
        <f t="shared" si="95"/>
        <v>7.4999999999999997E-2</v>
      </c>
      <c r="H772" s="13">
        <f t="shared" si="96"/>
        <v>5.6249999999999994E-2</v>
      </c>
      <c r="I772" s="13">
        <v>0.5</v>
      </c>
      <c r="J772" s="13">
        <f t="shared" si="97"/>
        <v>2.8124999999999997E-2</v>
      </c>
      <c r="K772" s="13"/>
      <c r="L772" s="13"/>
      <c r="M772" s="13"/>
      <c r="N772" s="13"/>
      <c r="O772" s="13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2:27" ht="15.75" customHeight="1">
      <c r="B773" s="2"/>
      <c r="C773" s="13"/>
      <c r="D773" s="13"/>
      <c r="E773" s="13">
        <v>38</v>
      </c>
      <c r="F773" s="13">
        <v>0.6</v>
      </c>
      <c r="G773" s="13">
        <f t="shared" si="95"/>
        <v>7.4999999999999997E-2</v>
      </c>
      <c r="H773" s="13">
        <f t="shared" si="96"/>
        <v>4.4999999999999998E-2</v>
      </c>
      <c r="I773" s="13">
        <v>0.5</v>
      </c>
      <c r="J773" s="13">
        <f t="shared" si="97"/>
        <v>2.2499999999999999E-2</v>
      </c>
      <c r="K773" s="13"/>
      <c r="L773" s="13"/>
      <c r="M773" s="13"/>
      <c r="N773" s="13"/>
      <c r="O773" s="13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2:27" ht="15.75" customHeight="1">
      <c r="B774" s="2"/>
      <c r="C774" s="13"/>
      <c r="D774" s="13"/>
      <c r="E774" s="13">
        <v>40</v>
      </c>
      <c r="F774" s="13">
        <v>0.75</v>
      </c>
      <c r="G774" s="13">
        <f t="shared" si="95"/>
        <v>7.4999999999999997E-2</v>
      </c>
      <c r="H774" s="13">
        <f t="shared" si="96"/>
        <v>5.6249999999999994E-2</v>
      </c>
      <c r="I774" s="13">
        <v>0.5</v>
      </c>
      <c r="J774" s="13">
        <f t="shared" si="97"/>
        <v>2.8124999999999997E-2</v>
      </c>
      <c r="K774" s="13"/>
      <c r="L774" s="13"/>
      <c r="M774" s="13"/>
      <c r="N774" s="13"/>
      <c r="O774" s="13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2:27" ht="15.75" customHeight="1">
      <c r="B775" s="2"/>
      <c r="C775" s="13"/>
      <c r="D775" s="13"/>
      <c r="E775" s="13">
        <v>42</v>
      </c>
      <c r="F775" s="13">
        <v>0.75</v>
      </c>
      <c r="G775" s="13">
        <f t="shared" si="95"/>
        <v>7.4999999999999997E-2</v>
      </c>
      <c r="H775" s="13">
        <f t="shared" si="96"/>
        <v>5.6249999999999994E-2</v>
      </c>
      <c r="I775" s="13">
        <v>0.5</v>
      </c>
      <c r="J775" s="13">
        <f t="shared" si="97"/>
        <v>2.8124999999999997E-2</v>
      </c>
      <c r="K775" s="13"/>
      <c r="L775" s="13"/>
      <c r="M775" s="13"/>
      <c r="N775" s="13"/>
      <c r="O775" s="13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2:27" ht="15.75" customHeight="1">
      <c r="B776" s="2"/>
      <c r="C776" s="13"/>
      <c r="D776" s="13"/>
      <c r="E776" s="13">
        <v>43</v>
      </c>
      <c r="F776" s="13">
        <v>0.6</v>
      </c>
      <c r="G776" s="13">
        <f t="shared" si="95"/>
        <v>7.4999999999999997E-2</v>
      </c>
      <c r="H776" s="13">
        <f t="shared" si="96"/>
        <v>4.4999999999999998E-2</v>
      </c>
      <c r="I776" s="13">
        <v>0.5</v>
      </c>
      <c r="J776" s="13">
        <f t="shared" si="97"/>
        <v>2.2499999999999999E-2</v>
      </c>
      <c r="K776" s="13"/>
      <c r="L776" s="13"/>
      <c r="M776" s="13"/>
      <c r="N776" s="13"/>
      <c r="O776" s="13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2:27" ht="15.75" customHeight="1">
      <c r="B777" s="2"/>
      <c r="C777" s="13"/>
      <c r="D777" s="13"/>
      <c r="E777" s="13" t="s">
        <v>15</v>
      </c>
      <c r="F777" s="13"/>
      <c r="G777" s="13"/>
      <c r="H777" s="13">
        <f t="shared" ref="H777:H784" si="98">A2</f>
        <v>0.1</v>
      </c>
      <c r="I777" s="13">
        <v>10</v>
      </c>
      <c r="J777" s="13">
        <f t="shared" si="97"/>
        <v>1</v>
      </c>
      <c r="K777" s="13"/>
      <c r="L777" s="13"/>
      <c r="M777" s="13"/>
      <c r="N777" s="13"/>
      <c r="O777" s="13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2:27" ht="15.75" customHeight="1">
      <c r="B778" s="2"/>
      <c r="C778" s="13"/>
      <c r="D778" s="13"/>
      <c r="E778" s="13" t="s">
        <v>15</v>
      </c>
      <c r="F778" s="13"/>
      <c r="G778" s="13"/>
      <c r="H778" s="13">
        <f t="shared" si="98"/>
        <v>0.1</v>
      </c>
      <c r="I778" s="13">
        <v>0.5</v>
      </c>
      <c r="J778" s="13">
        <f t="shared" si="97"/>
        <v>0.05</v>
      </c>
      <c r="K778" s="13"/>
      <c r="L778" s="13"/>
      <c r="M778" s="13"/>
      <c r="N778" s="13"/>
      <c r="O778" s="13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2:27" ht="15.75" customHeight="1">
      <c r="B779" s="2"/>
      <c r="C779" s="13"/>
      <c r="D779" s="13"/>
      <c r="E779" s="13" t="s">
        <v>15</v>
      </c>
      <c r="F779" s="13"/>
      <c r="G779" s="13"/>
      <c r="H779" s="13">
        <f t="shared" si="98"/>
        <v>0.1</v>
      </c>
      <c r="I779" s="13">
        <v>0.5</v>
      </c>
      <c r="J779" s="13">
        <f t="shared" si="97"/>
        <v>0.05</v>
      </c>
      <c r="K779" s="13"/>
      <c r="L779" s="13"/>
      <c r="M779" s="13"/>
      <c r="N779" s="13"/>
      <c r="O779" s="13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2:27" ht="15.75" customHeight="1">
      <c r="B780" s="2"/>
      <c r="C780" s="13"/>
      <c r="D780" s="13"/>
      <c r="E780" s="13" t="s">
        <v>15</v>
      </c>
      <c r="F780" s="13"/>
      <c r="G780" s="13"/>
      <c r="H780" s="13">
        <f t="shared" si="98"/>
        <v>0.1</v>
      </c>
      <c r="I780" s="13">
        <v>0.5</v>
      </c>
      <c r="J780" s="13">
        <f t="shared" si="97"/>
        <v>0.05</v>
      </c>
      <c r="K780" s="13"/>
      <c r="L780" s="13"/>
      <c r="M780" s="13"/>
      <c r="N780" s="13"/>
      <c r="O780" s="13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2:27" ht="15.75" customHeight="1">
      <c r="B781" s="2"/>
      <c r="C781" s="13"/>
      <c r="D781" s="13"/>
      <c r="E781" s="13" t="s">
        <v>15</v>
      </c>
      <c r="F781" s="13"/>
      <c r="G781" s="13"/>
      <c r="H781" s="13">
        <f t="shared" si="98"/>
        <v>0.1</v>
      </c>
      <c r="I781" s="13">
        <v>0.5</v>
      </c>
      <c r="J781" s="13">
        <f t="shared" si="97"/>
        <v>0.05</v>
      </c>
      <c r="K781" s="13"/>
      <c r="L781" s="13"/>
      <c r="M781" s="13"/>
      <c r="N781" s="13"/>
      <c r="O781" s="13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2:27" ht="15.75" customHeight="1">
      <c r="B782" s="2"/>
      <c r="C782" s="13"/>
      <c r="D782" s="13"/>
      <c r="E782" s="13" t="s">
        <v>15</v>
      </c>
      <c r="F782" s="13"/>
      <c r="G782" s="13"/>
      <c r="H782" s="13">
        <f t="shared" si="98"/>
        <v>0.1</v>
      </c>
      <c r="I782" s="13">
        <v>0.5</v>
      </c>
      <c r="J782" s="13">
        <f t="shared" si="97"/>
        <v>0.05</v>
      </c>
      <c r="K782" s="13"/>
      <c r="L782" s="13"/>
      <c r="M782" s="13"/>
      <c r="N782" s="13"/>
      <c r="O782" s="13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2:27" ht="15.75" customHeight="1">
      <c r="B783" s="2"/>
      <c r="C783" s="13"/>
      <c r="D783" s="13"/>
      <c r="E783" s="13" t="s">
        <v>15</v>
      </c>
      <c r="F783" s="13"/>
      <c r="G783" s="13"/>
      <c r="H783" s="13">
        <f t="shared" si="98"/>
        <v>0.1</v>
      </c>
      <c r="I783" s="13">
        <v>0.5</v>
      </c>
      <c r="J783" s="13">
        <f t="shared" si="97"/>
        <v>0.05</v>
      </c>
      <c r="K783" s="13"/>
      <c r="L783" s="13"/>
      <c r="M783" s="13"/>
      <c r="N783" s="13"/>
      <c r="O783" s="13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2:27" ht="15.75" customHeight="1">
      <c r="B784" s="2"/>
      <c r="C784" s="13"/>
      <c r="D784" s="13"/>
      <c r="E784" s="13" t="s">
        <v>15</v>
      </c>
      <c r="F784" s="13"/>
      <c r="G784" s="13"/>
      <c r="H784" s="13">
        <f t="shared" si="98"/>
        <v>0.1</v>
      </c>
      <c r="I784" s="13">
        <v>0.5</v>
      </c>
      <c r="J784" s="13">
        <f t="shared" si="97"/>
        <v>0.05</v>
      </c>
      <c r="K784" s="13"/>
      <c r="L784" s="13"/>
      <c r="M784" s="13"/>
      <c r="N784" s="13"/>
      <c r="O784" s="13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2:27" ht="15.75" customHeight="1">
      <c r="B785" s="2"/>
      <c r="C785" s="5"/>
      <c r="D785" s="5"/>
      <c r="E785" s="5" t="s">
        <v>14</v>
      </c>
      <c r="F785" s="5"/>
      <c r="G785" s="5"/>
      <c r="H785" s="5">
        <f>SUM(H764:H784)</f>
        <v>1.5012500000000004</v>
      </c>
      <c r="I785" s="5"/>
      <c r="J785" s="5">
        <f>SUM(J764:J784)</f>
        <v>1.9912500000000002</v>
      </c>
      <c r="K785" s="5">
        <f>J785/H785</f>
        <v>1.3263946711074102</v>
      </c>
      <c r="L785" s="5">
        <v>0.54500000000000004</v>
      </c>
      <c r="M785" s="5">
        <f>L785*J785</f>
        <v>1.0852312500000001</v>
      </c>
      <c r="N785" s="5">
        <f>H785*D764</f>
        <v>330.27500000000009</v>
      </c>
      <c r="O785" s="5">
        <f>J785*D764</f>
        <v>438.07500000000005</v>
      </c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2:27" ht="15.75" customHeight="1">
      <c r="B786" s="2"/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3" t="s">
        <v>8</v>
      </c>
      <c r="K786" s="3" t="s">
        <v>9</v>
      </c>
      <c r="L786" s="3" t="s">
        <v>10</v>
      </c>
      <c r="M786" s="3" t="s">
        <v>11</v>
      </c>
      <c r="N786" s="3" t="s">
        <v>12</v>
      </c>
      <c r="O786" s="3" t="s">
        <v>13</v>
      </c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2:27" ht="15.75" customHeight="1">
      <c r="B787" s="2"/>
      <c r="C787" s="13">
        <v>19</v>
      </c>
      <c r="D787" s="13">
        <v>220</v>
      </c>
      <c r="E787" s="13">
        <v>31</v>
      </c>
      <c r="F787" s="13">
        <v>0.8</v>
      </c>
      <c r="G787" s="13">
        <f t="shared" ref="G787:G799" si="99">B2</f>
        <v>7.4999999999999997E-2</v>
      </c>
      <c r="H787" s="13">
        <f t="shared" ref="H787:H799" si="100">F787*G787</f>
        <v>0.06</v>
      </c>
      <c r="I787" s="13">
        <v>3</v>
      </c>
      <c r="J787" s="13">
        <f t="shared" ref="J787:J807" si="101">H787*I787</f>
        <v>0.18</v>
      </c>
      <c r="K787" s="13"/>
      <c r="L787" s="13"/>
      <c r="M787" s="13"/>
      <c r="N787" s="13"/>
      <c r="O787" s="13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2:27" ht="15.75" customHeight="1">
      <c r="B788" s="2"/>
      <c r="C788" s="13"/>
      <c r="D788" s="13"/>
      <c r="E788" s="13">
        <v>33</v>
      </c>
      <c r="F788" s="13">
        <v>0.8</v>
      </c>
      <c r="G788" s="13">
        <f t="shared" si="99"/>
        <v>7.4999999999999997E-2</v>
      </c>
      <c r="H788" s="13">
        <f t="shared" si="100"/>
        <v>0.06</v>
      </c>
      <c r="I788" s="13">
        <v>3</v>
      </c>
      <c r="J788" s="13">
        <f t="shared" si="101"/>
        <v>0.18</v>
      </c>
      <c r="K788" s="13"/>
      <c r="L788" s="13"/>
      <c r="M788" s="13"/>
      <c r="N788" s="13"/>
      <c r="O788" s="13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2:27" ht="15.75" customHeight="1">
      <c r="B789" s="2"/>
      <c r="C789" s="13"/>
      <c r="D789" s="13"/>
      <c r="E789" s="13">
        <v>36</v>
      </c>
      <c r="F789" s="13">
        <v>0.8</v>
      </c>
      <c r="G789" s="13">
        <f t="shared" si="99"/>
        <v>7.4999999999999997E-2</v>
      </c>
      <c r="H789" s="13">
        <f t="shared" si="100"/>
        <v>0.06</v>
      </c>
      <c r="I789" s="13">
        <v>0.5</v>
      </c>
      <c r="J789" s="13">
        <f t="shared" si="101"/>
        <v>0.03</v>
      </c>
      <c r="K789" s="13"/>
      <c r="L789" s="13"/>
      <c r="M789" s="13"/>
      <c r="N789" s="13"/>
      <c r="O789" s="13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2:27" ht="15.75" customHeight="1">
      <c r="B790" s="2"/>
      <c r="C790" s="13"/>
      <c r="D790" s="13"/>
      <c r="E790" s="13">
        <v>39</v>
      </c>
      <c r="F790" s="13">
        <v>0.8</v>
      </c>
      <c r="G790" s="13">
        <f t="shared" si="99"/>
        <v>7.4999999999999997E-2</v>
      </c>
      <c r="H790" s="13">
        <f t="shared" si="100"/>
        <v>0.06</v>
      </c>
      <c r="I790" s="13">
        <v>0.5</v>
      </c>
      <c r="J790" s="13">
        <f t="shared" si="101"/>
        <v>0.03</v>
      </c>
      <c r="K790" s="13"/>
      <c r="L790" s="13"/>
      <c r="M790" s="13"/>
      <c r="N790" s="13"/>
      <c r="O790" s="13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2:27" ht="15.75" customHeight="1">
      <c r="B791" s="2"/>
      <c r="C791" s="13"/>
      <c r="D791" s="13"/>
      <c r="E791" s="13">
        <v>41</v>
      </c>
      <c r="F791" s="13">
        <v>0.6</v>
      </c>
      <c r="G791" s="13">
        <f t="shared" si="99"/>
        <v>7.4999999999999997E-2</v>
      </c>
      <c r="H791" s="13">
        <f t="shared" si="100"/>
        <v>4.4999999999999998E-2</v>
      </c>
      <c r="I791" s="13">
        <v>0.5</v>
      </c>
      <c r="J791" s="13">
        <f t="shared" si="101"/>
        <v>2.2499999999999999E-2</v>
      </c>
      <c r="K791" s="13"/>
      <c r="L791" s="13"/>
      <c r="M791" s="13"/>
      <c r="N791" s="13"/>
      <c r="O791" s="13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2:27" ht="15.75" customHeight="1">
      <c r="B792" s="2"/>
      <c r="C792" s="13"/>
      <c r="D792" s="13"/>
      <c r="E792" s="13">
        <v>32</v>
      </c>
      <c r="F792" s="13">
        <v>0.75</v>
      </c>
      <c r="G792" s="13">
        <f t="shared" si="99"/>
        <v>7.4999999999999997E-2</v>
      </c>
      <c r="H792" s="13">
        <f t="shared" si="100"/>
        <v>5.6249999999999994E-2</v>
      </c>
      <c r="I792" s="13">
        <v>3</v>
      </c>
      <c r="J792" s="13">
        <f t="shared" si="101"/>
        <v>0.16874999999999998</v>
      </c>
      <c r="K792" s="13"/>
      <c r="L792" s="13"/>
      <c r="M792" s="13"/>
      <c r="N792" s="13"/>
      <c r="O792" s="13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2:27" ht="15.75" customHeight="1">
      <c r="B793" s="2"/>
      <c r="C793" s="13"/>
      <c r="D793" s="13"/>
      <c r="E793" s="13">
        <v>34</v>
      </c>
      <c r="F793" s="13">
        <v>0.6</v>
      </c>
      <c r="G793" s="13">
        <f t="shared" si="99"/>
        <v>7.4999999999999997E-2</v>
      </c>
      <c r="H793" s="13">
        <f t="shared" si="100"/>
        <v>4.4999999999999998E-2</v>
      </c>
      <c r="I793" s="13">
        <v>3</v>
      </c>
      <c r="J793" s="13">
        <f t="shared" si="101"/>
        <v>0.13500000000000001</v>
      </c>
      <c r="K793" s="13"/>
      <c r="L793" s="13"/>
      <c r="M793" s="13"/>
      <c r="N793" s="13"/>
      <c r="O793" s="13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2:27" ht="15.75" customHeight="1">
      <c r="B794" s="2"/>
      <c r="C794" s="13"/>
      <c r="D794" s="13"/>
      <c r="E794" s="13">
        <v>35</v>
      </c>
      <c r="F794" s="13">
        <v>0.75</v>
      </c>
      <c r="G794" s="13">
        <f t="shared" si="99"/>
        <v>7.4999999999999997E-2</v>
      </c>
      <c r="H794" s="13">
        <f t="shared" si="100"/>
        <v>5.6249999999999994E-2</v>
      </c>
      <c r="I794" s="13">
        <v>3</v>
      </c>
      <c r="J794" s="13">
        <f t="shared" si="101"/>
        <v>0.16874999999999998</v>
      </c>
      <c r="K794" s="13"/>
      <c r="L794" s="13"/>
      <c r="M794" s="13"/>
      <c r="N794" s="13"/>
      <c r="O794" s="13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2:27" ht="15.75" customHeight="1">
      <c r="B795" s="2"/>
      <c r="C795" s="13"/>
      <c r="D795" s="13"/>
      <c r="E795" s="13">
        <v>37</v>
      </c>
      <c r="F795" s="13">
        <v>0.75</v>
      </c>
      <c r="G795" s="13">
        <f t="shared" si="99"/>
        <v>7.4999999999999997E-2</v>
      </c>
      <c r="H795" s="13">
        <f t="shared" si="100"/>
        <v>5.6249999999999994E-2</v>
      </c>
      <c r="I795" s="13">
        <v>0.5</v>
      </c>
      <c r="J795" s="13">
        <f t="shared" si="101"/>
        <v>2.8124999999999997E-2</v>
      </c>
      <c r="K795" s="13"/>
      <c r="L795" s="13"/>
      <c r="M795" s="13"/>
      <c r="N795" s="13"/>
      <c r="O795" s="13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2:27" ht="15.75" customHeight="1">
      <c r="B796" s="2"/>
      <c r="C796" s="13"/>
      <c r="D796" s="13"/>
      <c r="E796" s="13">
        <v>38</v>
      </c>
      <c r="F796" s="13">
        <v>0.6</v>
      </c>
      <c r="G796" s="13">
        <f t="shared" si="99"/>
        <v>7.4999999999999997E-2</v>
      </c>
      <c r="H796" s="13">
        <f t="shared" si="100"/>
        <v>4.4999999999999998E-2</v>
      </c>
      <c r="I796" s="13">
        <v>0.5</v>
      </c>
      <c r="J796" s="13">
        <f t="shared" si="101"/>
        <v>2.2499999999999999E-2</v>
      </c>
      <c r="K796" s="13"/>
      <c r="L796" s="13"/>
      <c r="M796" s="13"/>
      <c r="N796" s="13"/>
      <c r="O796" s="13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2:27" ht="15.75" customHeight="1">
      <c r="B797" s="2"/>
      <c r="C797" s="13"/>
      <c r="D797" s="13"/>
      <c r="E797" s="13">
        <v>40</v>
      </c>
      <c r="F797" s="13">
        <v>0.75</v>
      </c>
      <c r="G797" s="13">
        <f t="shared" si="99"/>
        <v>7.4999999999999997E-2</v>
      </c>
      <c r="H797" s="13">
        <f t="shared" si="100"/>
        <v>5.6249999999999994E-2</v>
      </c>
      <c r="I797" s="13">
        <v>0.5</v>
      </c>
      <c r="J797" s="13">
        <f t="shared" si="101"/>
        <v>2.8124999999999997E-2</v>
      </c>
      <c r="K797" s="13"/>
      <c r="L797" s="13"/>
      <c r="M797" s="13"/>
      <c r="N797" s="13"/>
      <c r="O797" s="13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2:27" ht="15.75" customHeight="1">
      <c r="B798" s="2"/>
      <c r="C798" s="13"/>
      <c r="D798" s="13"/>
      <c r="E798" s="13">
        <v>42</v>
      </c>
      <c r="F798" s="13">
        <v>0.75</v>
      </c>
      <c r="G798" s="13">
        <f t="shared" si="99"/>
        <v>7.4999999999999997E-2</v>
      </c>
      <c r="H798" s="13">
        <f t="shared" si="100"/>
        <v>5.6249999999999994E-2</v>
      </c>
      <c r="I798" s="13">
        <v>0.5</v>
      </c>
      <c r="J798" s="13">
        <f t="shared" si="101"/>
        <v>2.8124999999999997E-2</v>
      </c>
      <c r="K798" s="13"/>
      <c r="L798" s="13"/>
      <c r="M798" s="13"/>
      <c r="N798" s="13"/>
      <c r="O798" s="13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2:27" ht="15.75" customHeight="1">
      <c r="B799" s="2"/>
      <c r="C799" s="13"/>
      <c r="D799" s="13"/>
      <c r="E799" s="13">
        <v>43</v>
      </c>
      <c r="F799" s="13">
        <v>0.6</v>
      </c>
      <c r="G799" s="13">
        <f t="shared" si="99"/>
        <v>7.4999999999999997E-2</v>
      </c>
      <c r="H799" s="13">
        <f t="shared" si="100"/>
        <v>4.4999999999999998E-2</v>
      </c>
      <c r="I799" s="13">
        <v>0.5</v>
      </c>
      <c r="J799" s="13">
        <f t="shared" si="101"/>
        <v>2.2499999999999999E-2</v>
      </c>
      <c r="K799" s="13"/>
      <c r="L799" s="13"/>
      <c r="M799" s="13"/>
      <c r="N799" s="13"/>
      <c r="O799" s="13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2:27" ht="15.75" customHeight="1">
      <c r="B800" s="2"/>
      <c r="C800" s="13"/>
      <c r="D800" s="13"/>
      <c r="E800" s="13" t="s">
        <v>15</v>
      </c>
      <c r="F800" s="13"/>
      <c r="G800" s="13"/>
      <c r="H800" s="13">
        <f t="shared" ref="H800:H807" si="102">A2</f>
        <v>0.1</v>
      </c>
      <c r="I800" s="13">
        <v>10</v>
      </c>
      <c r="J800" s="13">
        <f t="shared" si="101"/>
        <v>1</v>
      </c>
      <c r="K800" s="13"/>
      <c r="L800" s="13"/>
      <c r="M800" s="13"/>
      <c r="N800" s="13"/>
      <c r="O800" s="13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2:27" ht="15.75" customHeight="1">
      <c r="B801" s="2"/>
      <c r="C801" s="13"/>
      <c r="D801" s="13"/>
      <c r="E801" s="13" t="s">
        <v>15</v>
      </c>
      <c r="F801" s="13"/>
      <c r="G801" s="13"/>
      <c r="H801" s="13">
        <f t="shared" si="102"/>
        <v>0.1</v>
      </c>
      <c r="I801" s="13">
        <v>10</v>
      </c>
      <c r="J801" s="13">
        <f t="shared" si="101"/>
        <v>1</v>
      </c>
      <c r="K801" s="13"/>
      <c r="L801" s="13"/>
      <c r="M801" s="13"/>
      <c r="N801" s="13"/>
      <c r="O801" s="13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2:27" ht="15.75" customHeight="1">
      <c r="B802" s="2"/>
      <c r="C802" s="13"/>
      <c r="D802" s="13"/>
      <c r="E802" s="13" t="s">
        <v>15</v>
      </c>
      <c r="F802" s="13"/>
      <c r="G802" s="13"/>
      <c r="H802" s="13">
        <f t="shared" si="102"/>
        <v>0.1</v>
      </c>
      <c r="I802" s="13">
        <v>10</v>
      </c>
      <c r="J802" s="13">
        <f t="shared" si="101"/>
        <v>1</v>
      </c>
      <c r="K802" s="13"/>
      <c r="L802" s="13"/>
      <c r="M802" s="13"/>
      <c r="N802" s="13"/>
      <c r="O802" s="13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2:27" ht="15.75" customHeight="1">
      <c r="B803" s="2"/>
      <c r="C803" s="13"/>
      <c r="D803" s="13"/>
      <c r="E803" s="13" t="s">
        <v>15</v>
      </c>
      <c r="F803" s="13"/>
      <c r="G803" s="13"/>
      <c r="H803" s="13">
        <f t="shared" si="102"/>
        <v>0.1</v>
      </c>
      <c r="I803" s="13">
        <v>0.5</v>
      </c>
      <c r="J803" s="13">
        <f t="shared" si="101"/>
        <v>0.05</v>
      </c>
      <c r="K803" s="13"/>
      <c r="L803" s="13"/>
      <c r="M803" s="13"/>
      <c r="N803" s="13"/>
      <c r="O803" s="13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2:27" ht="15.75" customHeight="1">
      <c r="B804" s="2"/>
      <c r="C804" s="13"/>
      <c r="D804" s="13"/>
      <c r="E804" s="13" t="s">
        <v>15</v>
      </c>
      <c r="F804" s="13"/>
      <c r="G804" s="13"/>
      <c r="H804" s="13">
        <f t="shared" si="102"/>
        <v>0.1</v>
      </c>
      <c r="I804" s="13">
        <v>0.5</v>
      </c>
      <c r="J804" s="13">
        <f t="shared" si="101"/>
        <v>0.05</v>
      </c>
      <c r="K804" s="13"/>
      <c r="L804" s="13"/>
      <c r="M804" s="13"/>
      <c r="N804" s="13"/>
      <c r="O804" s="13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2:27" ht="15.75" customHeight="1">
      <c r="B805" s="2"/>
      <c r="C805" s="13"/>
      <c r="D805" s="13"/>
      <c r="E805" s="13" t="s">
        <v>15</v>
      </c>
      <c r="F805" s="13"/>
      <c r="G805" s="13"/>
      <c r="H805" s="13">
        <f t="shared" si="102"/>
        <v>0.1</v>
      </c>
      <c r="I805" s="13">
        <v>0.5</v>
      </c>
      <c r="J805" s="13">
        <f t="shared" si="101"/>
        <v>0.05</v>
      </c>
      <c r="K805" s="13"/>
      <c r="L805" s="13"/>
      <c r="M805" s="13"/>
      <c r="N805" s="13"/>
      <c r="O805" s="13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2:27" ht="15.75" customHeight="1">
      <c r="B806" s="2"/>
      <c r="C806" s="13"/>
      <c r="D806" s="13"/>
      <c r="E806" s="13" t="s">
        <v>15</v>
      </c>
      <c r="F806" s="13"/>
      <c r="G806" s="13"/>
      <c r="H806" s="13">
        <f t="shared" si="102"/>
        <v>0.1</v>
      </c>
      <c r="I806" s="13">
        <v>0.5</v>
      </c>
      <c r="J806" s="13">
        <f t="shared" si="101"/>
        <v>0.05</v>
      </c>
      <c r="K806" s="13"/>
      <c r="L806" s="13"/>
      <c r="M806" s="13"/>
      <c r="N806" s="13"/>
      <c r="O806" s="13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2:27" ht="15.75" customHeight="1">
      <c r="B807" s="2"/>
      <c r="C807" s="13"/>
      <c r="D807" s="13"/>
      <c r="E807" s="13" t="s">
        <v>15</v>
      </c>
      <c r="F807" s="13"/>
      <c r="G807" s="13"/>
      <c r="H807" s="13">
        <f t="shared" si="102"/>
        <v>0.1</v>
      </c>
      <c r="I807" s="13">
        <v>0.5</v>
      </c>
      <c r="J807" s="13">
        <f t="shared" si="101"/>
        <v>0.05</v>
      </c>
      <c r="K807" s="13"/>
      <c r="L807" s="13"/>
      <c r="M807" s="13"/>
      <c r="N807" s="13"/>
      <c r="O807" s="13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2:27" ht="15.75" customHeight="1">
      <c r="B808" s="2"/>
      <c r="C808" s="5"/>
      <c r="D808" s="5"/>
      <c r="E808" s="5" t="s">
        <v>14</v>
      </c>
      <c r="F808" s="5"/>
      <c r="G808" s="5"/>
      <c r="H808" s="5">
        <f>SUM(H787:H807)</f>
        <v>1.5012500000000004</v>
      </c>
      <c r="I808" s="5"/>
      <c r="J808" s="5">
        <f>SUM(J787:J807)</f>
        <v>4.2943749999999987</v>
      </c>
      <c r="K808" s="5">
        <f>J808/H808</f>
        <v>2.8605328892589492</v>
      </c>
      <c r="L808" s="5">
        <v>0.54500000000000004</v>
      </c>
      <c r="M808" s="5">
        <f>L808*J808</f>
        <v>2.3404343749999996</v>
      </c>
      <c r="N808" s="5">
        <f>H808*D787</f>
        <v>330.27500000000009</v>
      </c>
      <c r="O808" s="5">
        <f>J808*D787</f>
        <v>944.7624999999997</v>
      </c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2:27" ht="15.75" customHeight="1">
      <c r="B809" s="2"/>
      <c r="C809" s="3" t="s">
        <v>1</v>
      </c>
      <c r="D809" s="3" t="s">
        <v>2</v>
      </c>
      <c r="E809" s="3" t="s">
        <v>3</v>
      </c>
      <c r="F809" s="3" t="s">
        <v>4</v>
      </c>
      <c r="G809" s="3" t="s">
        <v>5</v>
      </c>
      <c r="H809" s="3" t="s">
        <v>6</v>
      </c>
      <c r="I809" s="3" t="s">
        <v>7</v>
      </c>
      <c r="J809" s="3" t="s">
        <v>8</v>
      </c>
      <c r="K809" s="3" t="s">
        <v>9</v>
      </c>
      <c r="L809" s="3" t="s">
        <v>10</v>
      </c>
      <c r="M809" s="3" t="s">
        <v>11</v>
      </c>
      <c r="N809" s="3" t="s">
        <v>12</v>
      </c>
      <c r="O809" s="3" t="s">
        <v>13</v>
      </c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2:27" ht="15.75" customHeight="1">
      <c r="B810" s="2"/>
      <c r="C810" s="13">
        <v>20</v>
      </c>
      <c r="D810" s="13">
        <v>220</v>
      </c>
      <c r="E810" s="13">
        <v>31</v>
      </c>
      <c r="F810" s="13">
        <v>0.8</v>
      </c>
      <c r="G810" s="13">
        <f t="shared" ref="G810:G822" si="103">B2</f>
        <v>7.4999999999999997E-2</v>
      </c>
      <c r="H810" s="13">
        <f t="shared" ref="H810:H822" si="104">F810*G810</f>
        <v>0.06</v>
      </c>
      <c r="I810" s="13">
        <v>3</v>
      </c>
      <c r="J810" s="13">
        <f t="shared" ref="J810:J830" si="105">H810*I810</f>
        <v>0.18</v>
      </c>
      <c r="K810" s="13"/>
      <c r="L810" s="13"/>
      <c r="M810" s="13"/>
      <c r="N810" s="13"/>
      <c r="O810" s="13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2:27" ht="15.75" customHeight="1">
      <c r="B811" s="2"/>
      <c r="C811" s="13"/>
      <c r="D811" s="13"/>
      <c r="E811" s="13">
        <v>33</v>
      </c>
      <c r="F811" s="13">
        <v>0.8</v>
      </c>
      <c r="G811" s="13">
        <f t="shared" si="103"/>
        <v>7.4999999999999997E-2</v>
      </c>
      <c r="H811" s="13">
        <f t="shared" si="104"/>
        <v>0.06</v>
      </c>
      <c r="I811" s="13">
        <v>3</v>
      </c>
      <c r="J811" s="13">
        <f t="shared" si="105"/>
        <v>0.18</v>
      </c>
      <c r="K811" s="13"/>
      <c r="L811" s="13"/>
      <c r="M811" s="13"/>
      <c r="N811" s="13"/>
      <c r="O811" s="13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2:27" ht="15.75" customHeight="1">
      <c r="B812" s="2"/>
      <c r="C812" s="13"/>
      <c r="D812" s="13"/>
      <c r="E812" s="13">
        <v>36</v>
      </c>
      <c r="F812" s="13">
        <v>0.8</v>
      </c>
      <c r="G812" s="13">
        <f t="shared" si="103"/>
        <v>7.4999999999999997E-2</v>
      </c>
      <c r="H812" s="13">
        <f t="shared" si="104"/>
        <v>0.06</v>
      </c>
      <c r="I812" s="13">
        <v>0.5</v>
      </c>
      <c r="J812" s="13">
        <f t="shared" si="105"/>
        <v>0.03</v>
      </c>
      <c r="K812" s="13"/>
      <c r="L812" s="13"/>
      <c r="M812" s="13"/>
      <c r="N812" s="13"/>
      <c r="O812" s="13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2:27" ht="15.75" customHeight="1">
      <c r="B813" s="2"/>
      <c r="C813" s="13"/>
      <c r="D813" s="13"/>
      <c r="E813" s="13">
        <v>39</v>
      </c>
      <c r="F813" s="13">
        <v>0.8</v>
      </c>
      <c r="G813" s="13">
        <f t="shared" si="103"/>
        <v>7.4999999999999997E-2</v>
      </c>
      <c r="H813" s="13">
        <f t="shared" si="104"/>
        <v>0.06</v>
      </c>
      <c r="I813" s="13">
        <v>0.5</v>
      </c>
      <c r="J813" s="13">
        <f t="shared" si="105"/>
        <v>0.03</v>
      </c>
      <c r="K813" s="13"/>
      <c r="L813" s="13"/>
      <c r="M813" s="13"/>
      <c r="N813" s="13"/>
      <c r="O813" s="13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2:27" ht="15.75" customHeight="1">
      <c r="B814" s="2"/>
      <c r="C814" s="13"/>
      <c r="D814" s="13"/>
      <c r="E814" s="13">
        <v>41</v>
      </c>
      <c r="F814" s="13">
        <v>0.6</v>
      </c>
      <c r="G814" s="13">
        <f t="shared" si="103"/>
        <v>7.4999999999999997E-2</v>
      </c>
      <c r="H814" s="13">
        <f t="shared" si="104"/>
        <v>4.4999999999999998E-2</v>
      </c>
      <c r="I814" s="13">
        <v>0.5</v>
      </c>
      <c r="J814" s="13">
        <f t="shared" si="105"/>
        <v>2.2499999999999999E-2</v>
      </c>
      <c r="K814" s="13"/>
      <c r="L814" s="13"/>
      <c r="M814" s="13"/>
      <c r="N814" s="13"/>
      <c r="O814" s="13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2:27" ht="15.75" customHeight="1">
      <c r="B815" s="2"/>
      <c r="C815" s="13"/>
      <c r="D815" s="13"/>
      <c r="E815" s="13">
        <v>32</v>
      </c>
      <c r="F815" s="13">
        <v>0.75</v>
      </c>
      <c r="G815" s="13">
        <f t="shared" si="103"/>
        <v>7.4999999999999997E-2</v>
      </c>
      <c r="H815" s="13">
        <f t="shared" si="104"/>
        <v>5.6249999999999994E-2</v>
      </c>
      <c r="I815" s="13">
        <v>3</v>
      </c>
      <c r="J815" s="13">
        <f t="shared" si="105"/>
        <v>0.16874999999999998</v>
      </c>
      <c r="K815" s="13"/>
      <c r="L815" s="13"/>
      <c r="M815" s="13"/>
      <c r="N815" s="13"/>
      <c r="O815" s="13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2:27" ht="15.75" customHeight="1">
      <c r="B816" s="2"/>
      <c r="C816" s="13"/>
      <c r="D816" s="13"/>
      <c r="E816" s="13">
        <v>34</v>
      </c>
      <c r="F816" s="13">
        <v>0.6</v>
      </c>
      <c r="G816" s="13">
        <f t="shared" si="103"/>
        <v>7.4999999999999997E-2</v>
      </c>
      <c r="H816" s="13">
        <f t="shared" si="104"/>
        <v>4.4999999999999998E-2</v>
      </c>
      <c r="I816" s="13">
        <v>3</v>
      </c>
      <c r="J816" s="13">
        <f t="shared" si="105"/>
        <v>0.13500000000000001</v>
      </c>
      <c r="K816" s="13"/>
      <c r="L816" s="13"/>
      <c r="M816" s="13"/>
      <c r="N816" s="13"/>
      <c r="O816" s="13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2:27" ht="15.75" customHeight="1">
      <c r="B817" s="2"/>
      <c r="C817" s="13"/>
      <c r="D817" s="13"/>
      <c r="E817" s="13">
        <v>35</v>
      </c>
      <c r="F817" s="13">
        <v>0.75</v>
      </c>
      <c r="G817" s="13">
        <f t="shared" si="103"/>
        <v>7.4999999999999997E-2</v>
      </c>
      <c r="H817" s="13">
        <f t="shared" si="104"/>
        <v>5.6249999999999994E-2</v>
      </c>
      <c r="I817" s="13">
        <v>3</v>
      </c>
      <c r="J817" s="13">
        <f t="shared" si="105"/>
        <v>0.16874999999999998</v>
      </c>
      <c r="K817" s="13"/>
      <c r="L817" s="13"/>
      <c r="M817" s="13"/>
      <c r="N817" s="13"/>
      <c r="O817" s="13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2:27" ht="15.75" customHeight="1">
      <c r="B818" s="2"/>
      <c r="C818" s="13"/>
      <c r="D818" s="13"/>
      <c r="E818" s="13">
        <v>37</v>
      </c>
      <c r="F818" s="13">
        <v>0.75</v>
      </c>
      <c r="G818" s="13">
        <f t="shared" si="103"/>
        <v>7.4999999999999997E-2</v>
      </c>
      <c r="H818" s="13">
        <f t="shared" si="104"/>
        <v>5.6249999999999994E-2</v>
      </c>
      <c r="I818" s="13">
        <v>0.5</v>
      </c>
      <c r="J818" s="13">
        <f t="shared" si="105"/>
        <v>2.8124999999999997E-2</v>
      </c>
      <c r="K818" s="13"/>
      <c r="L818" s="13"/>
      <c r="M818" s="13"/>
      <c r="N818" s="13"/>
      <c r="O818" s="13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2:27" ht="15.75" customHeight="1">
      <c r="B819" s="2"/>
      <c r="C819" s="13"/>
      <c r="D819" s="13"/>
      <c r="E819" s="13">
        <v>38</v>
      </c>
      <c r="F819" s="13">
        <v>0.6</v>
      </c>
      <c r="G819" s="13">
        <f t="shared" si="103"/>
        <v>7.4999999999999997E-2</v>
      </c>
      <c r="H819" s="13">
        <f t="shared" si="104"/>
        <v>4.4999999999999998E-2</v>
      </c>
      <c r="I819" s="13">
        <v>0.5</v>
      </c>
      <c r="J819" s="13">
        <f t="shared" si="105"/>
        <v>2.2499999999999999E-2</v>
      </c>
      <c r="K819" s="13"/>
      <c r="L819" s="13"/>
      <c r="M819" s="13"/>
      <c r="N819" s="13"/>
      <c r="O819" s="13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2:27" ht="15.75" customHeight="1">
      <c r="B820" s="2"/>
      <c r="C820" s="13"/>
      <c r="D820" s="13"/>
      <c r="E820" s="13">
        <v>40</v>
      </c>
      <c r="F820" s="13">
        <v>0.75</v>
      </c>
      <c r="G820" s="13">
        <f t="shared" si="103"/>
        <v>7.4999999999999997E-2</v>
      </c>
      <c r="H820" s="13">
        <f t="shared" si="104"/>
        <v>5.6249999999999994E-2</v>
      </c>
      <c r="I820" s="13">
        <v>0.5</v>
      </c>
      <c r="J820" s="13">
        <f t="shared" si="105"/>
        <v>2.8124999999999997E-2</v>
      </c>
      <c r="K820" s="13"/>
      <c r="L820" s="13"/>
      <c r="M820" s="13"/>
      <c r="N820" s="13"/>
      <c r="O820" s="13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2:27" ht="15.75" customHeight="1">
      <c r="B821" s="2"/>
      <c r="C821" s="13"/>
      <c r="D821" s="13"/>
      <c r="E821" s="13">
        <v>42</v>
      </c>
      <c r="F821" s="13">
        <v>0.75</v>
      </c>
      <c r="G821" s="13">
        <f t="shared" si="103"/>
        <v>7.4999999999999997E-2</v>
      </c>
      <c r="H821" s="13">
        <f t="shared" si="104"/>
        <v>5.6249999999999994E-2</v>
      </c>
      <c r="I821" s="13">
        <v>0.5</v>
      </c>
      <c r="J821" s="13">
        <f t="shared" si="105"/>
        <v>2.8124999999999997E-2</v>
      </c>
      <c r="K821" s="13"/>
      <c r="L821" s="13"/>
      <c r="M821" s="13"/>
      <c r="N821" s="13"/>
      <c r="O821" s="13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2:27" ht="15.75" customHeight="1">
      <c r="B822" s="2"/>
      <c r="C822" s="13"/>
      <c r="D822" s="13"/>
      <c r="E822" s="13">
        <v>43</v>
      </c>
      <c r="F822" s="13">
        <v>0.6</v>
      </c>
      <c r="G822" s="13">
        <f t="shared" si="103"/>
        <v>7.4999999999999997E-2</v>
      </c>
      <c r="H822" s="13">
        <f t="shared" si="104"/>
        <v>4.4999999999999998E-2</v>
      </c>
      <c r="I822" s="13">
        <v>0.5</v>
      </c>
      <c r="J822" s="13">
        <f t="shared" si="105"/>
        <v>2.2499999999999999E-2</v>
      </c>
      <c r="K822" s="13"/>
      <c r="L822" s="13"/>
      <c r="M822" s="13"/>
      <c r="N822" s="13"/>
      <c r="O822" s="13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2:27" ht="15.75" customHeight="1">
      <c r="B823" s="2"/>
      <c r="C823" s="13"/>
      <c r="D823" s="13"/>
      <c r="E823" s="13" t="s">
        <v>15</v>
      </c>
      <c r="F823" s="13"/>
      <c r="G823" s="13"/>
      <c r="H823" s="13">
        <f t="shared" ref="H823:H830" si="106">A2</f>
        <v>0.1</v>
      </c>
      <c r="I823" s="13">
        <v>10</v>
      </c>
      <c r="J823" s="13">
        <f t="shared" si="105"/>
        <v>1</v>
      </c>
      <c r="K823" s="13" t="s">
        <v>25</v>
      </c>
      <c r="L823" s="13"/>
      <c r="M823" s="13"/>
      <c r="N823" s="13"/>
      <c r="O823" s="13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2:27" ht="15.75" customHeight="1">
      <c r="B824" s="2"/>
      <c r="C824" s="13"/>
      <c r="D824" s="13"/>
      <c r="E824" s="13" t="s">
        <v>15</v>
      </c>
      <c r="F824" s="13"/>
      <c r="G824" s="13"/>
      <c r="H824" s="13">
        <f t="shared" si="106"/>
        <v>0.1</v>
      </c>
      <c r="I824" s="13">
        <v>10</v>
      </c>
      <c r="J824" s="13">
        <f t="shared" si="105"/>
        <v>1</v>
      </c>
      <c r="K824" s="13"/>
      <c r="L824" s="13"/>
      <c r="M824" s="13"/>
      <c r="N824" s="13"/>
      <c r="O824" s="13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2:27" ht="15.75" customHeight="1">
      <c r="B825" s="2"/>
      <c r="C825" s="13"/>
      <c r="D825" s="13"/>
      <c r="E825" s="13" t="s">
        <v>15</v>
      </c>
      <c r="F825" s="13"/>
      <c r="G825" s="13"/>
      <c r="H825" s="13">
        <f t="shared" si="106"/>
        <v>0.1</v>
      </c>
      <c r="I825" s="13">
        <v>10</v>
      </c>
      <c r="J825" s="13">
        <f t="shared" si="105"/>
        <v>1</v>
      </c>
      <c r="K825" s="13"/>
      <c r="L825" s="13"/>
      <c r="M825" s="13"/>
      <c r="N825" s="13"/>
      <c r="O825" s="13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2:27" ht="15.75" customHeight="1">
      <c r="B826" s="2"/>
      <c r="C826" s="13"/>
      <c r="D826" s="13"/>
      <c r="E826" s="13" t="s">
        <v>15</v>
      </c>
      <c r="F826" s="13"/>
      <c r="G826" s="13"/>
      <c r="H826" s="13">
        <f t="shared" si="106"/>
        <v>0.1</v>
      </c>
      <c r="I826" s="13">
        <v>0.5</v>
      </c>
      <c r="J826" s="13">
        <f t="shared" si="105"/>
        <v>0.05</v>
      </c>
      <c r="K826" s="13"/>
      <c r="L826" s="13"/>
      <c r="M826" s="13"/>
      <c r="N826" s="13"/>
      <c r="O826" s="13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2:27" ht="15.75" customHeight="1">
      <c r="B827" s="2"/>
      <c r="C827" s="13"/>
      <c r="D827" s="13"/>
      <c r="E827" s="13" t="s">
        <v>15</v>
      </c>
      <c r="F827" s="13"/>
      <c r="G827" s="13"/>
      <c r="H827" s="13">
        <f t="shared" si="106"/>
        <v>0.1</v>
      </c>
      <c r="I827" s="13">
        <v>0.5</v>
      </c>
      <c r="J827" s="13">
        <f t="shared" si="105"/>
        <v>0.05</v>
      </c>
      <c r="K827" s="13"/>
      <c r="L827" s="13"/>
      <c r="M827" s="13"/>
      <c r="N827" s="13"/>
      <c r="O827" s="13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2:27" ht="15.75" customHeight="1">
      <c r="B828" s="2"/>
      <c r="C828" s="13"/>
      <c r="D828" s="13"/>
      <c r="E828" s="13" t="s">
        <v>15</v>
      </c>
      <c r="F828" s="13"/>
      <c r="G828" s="13"/>
      <c r="H828" s="13">
        <f t="shared" si="106"/>
        <v>0.1</v>
      </c>
      <c r="I828" s="13">
        <v>0.5</v>
      </c>
      <c r="J828" s="13">
        <f t="shared" si="105"/>
        <v>0.05</v>
      </c>
      <c r="K828" s="13"/>
      <c r="L828" s="13"/>
      <c r="M828" s="13"/>
      <c r="N828" s="13"/>
      <c r="O828" s="13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2:27" ht="15.75" customHeight="1">
      <c r="B829" s="2"/>
      <c r="C829" s="13"/>
      <c r="D829" s="13"/>
      <c r="E829" s="13" t="s">
        <v>15</v>
      </c>
      <c r="F829" s="13"/>
      <c r="G829" s="13"/>
      <c r="H829" s="13">
        <f t="shared" si="106"/>
        <v>0.1</v>
      </c>
      <c r="I829" s="13">
        <v>0.5</v>
      </c>
      <c r="J829" s="13">
        <f t="shared" si="105"/>
        <v>0.05</v>
      </c>
      <c r="K829" s="13"/>
      <c r="L829" s="13"/>
      <c r="M829" s="13"/>
      <c r="N829" s="13"/>
      <c r="O829" s="13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2:27" ht="15.75" customHeight="1">
      <c r="B830" s="2"/>
      <c r="C830" s="13"/>
      <c r="D830" s="13"/>
      <c r="E830" s="13" t="s">
        <v>15</v>
      </c>
      <c r="F830" s="13"/>
      <c r="G830" s="13"/>
      <c r="H830" s="13">
        <f t="shared" si="106"/>
        <v>0.1</v>
      </c>
      <c r="I830" s="13">
        <v>0.5</v>
      </c>
      <c r="J830" s="13">
        <f t="shared" si="105"/>
        <v>0.05</v>
      </c>
      <c r="K830" s="13"/>
      <c r="L830" s="13"/>
      <c r="M830" s="13"/>
      <c r="N830" s="13"/>
      <c r="O830" s="13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2:27" ht="15.75" customHeight="1">
      <c r="B831" s="2"/>
      <c r="C831" s="5"/>
      <c r="D831" s="5"/>
      <c r="E831" s="5" t="s">
        <v>14</v>
      </c>
      <c r="F831" s="5"/>
      <c r="G831" s="5"/>
      <c r="H831" s="5">
        <f>SUM(H810:H830)</f>
        <v>1.5012500000000004</v>
      </c>
      <c r="I831" s="5"/>
      <c r="J831" s="5">
        <f>SUM(J810:J830)</f>
        <v>4.2943749999999987</v>
      </c>
      <c r="K831" s="5">
        <f>J831/H831</f>
        <v>2.8605328892589492</v>
      </c>
      <c r="L831" s="5">
        <v>0.54500000000000004</v>
      </c>
      <c r="M831" s="5">
        <f>L831*J831</f>
        <v>2.3404343749999996</v>
      </c>
      <c r="N831" s="5">
        <f>H831*D810</f>
        <v>330.27500000000009</v>
      </c>
      <c r="O831" s="5">
        <f>J831*D810</f>
        <v>944.7624999999997</v>
      </c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2:27" ht="15.75" customHeight="1">
      <c r="B832" s="2"/>
      <c r="C832" s="3" t="s">
        <v>1</v>
      </c>
      <c r="D832" s="3" t="s">
        <v>2</v>
      </c>
      <c r="E832" s="3" t="s">
        <v>3</v>
      </c>
      <c r="F832" s="3" t="s">
        <v>4</v>
      </c>
      <c r="G832" s="3" t="s">
        <v>5</v>
      </c>
      <c r="H832" s="3" t="s">
        <v>6</v>
      </c>
      <c r="I832" s="3" t="s">
        <v>7</v>
      </c>
      <c r="J832" s="3" t="s">
        <v>8</v>
      </c>
      <c r="K832" s="3" t="s">
        <v>9</v>
      </c>
      <c r="L832" s="3" t="s">
        <v>10</v>
      </c>
      <c r="M832" s="3" t="s">
        <v>11</v>
      </c>
      <c r="N832" s="3" t="s">
        <v>12</v>
      </c>
      <c r="O832" s="3" t="s">
        <v>13</v>
      </c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2:27" ht="15.75" customHeight="1">
      <c r="B833" s="2"/>
      <c r="C833" s="13">
        <v>21</v>
      </c>
      <c r="D833" s="13">
        <v>220</v>
      </c>
      <c r="E833" s="13">
        <v>31</v>
      </c>
      <c r="F833" s="13">
        <v>0.8</v>
      </c>
      <c r="G833" s="13">
        <f t="shared" ref="G833:G845" si="107">B2</f>
        <v>7.4999999999999997E-2</v>
      </c>
      <c r="H833" s="13">
        <f t="shared" ref="H833:H845" si="108">F833*G833</f>
        <v>0.06</v>
      </c>
      <c r="I833" s="13">
        <v>3</v>
      </c>
      <c r="J833" s="13">
        <f t="shared" ref="J833:J853" si="109">H833*I833</f>
        <v>0.18</v>
      </c>
      <c r="K833" s="13"/>
      <c r="L833" s="13"/>
      <c r="M833" s="13"/>
      <c r="N833" s="13"/>
      <c r="O833" s="13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2:27" ht="15.75" customHeight="1">
      <c r="B834" s="2"/>
      <c r="C834" s="13"/>
      <c r="D834" s="13"/>
      <c r="E834" s="13">
        <v>33</v>
      </c>
      <c r="F834" s="13">
        <v>0.8</v>
      </c>
      <c r="G834" s="13">
        <f t="shared" si="107"/>
        <v>7.4999999999999997E-2</v>
      </c>
      <c r="H834" s="13">
        <f t="shared" si="108"/>
        <v>0.06</v>
      </c>
      <c r="I834" s="13">
        <v>3</v>
      </c>
      <c r="J834" s="13">
        <f t="shared" si="109"/>
        <v>0.18</v>
      </c>
      <c r="K834" s="13"/>
      <c r="L834" s="13"/>
      <c r="M834" s="13"/>
      <c r="N834" s="13"/>
      <c r="O834" s="13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2:27" ht="15.75" customHeight="1">
      <c r="B835" s="2"/>
      <c r="C835" s="13"/>
      <c r="D835" s="13"/>
      <c r="E835" s="13">
        <v>36</v>
      </c>
      <c r="F835" s="13">
        <v>0.8</v>
      </c>
      <c r="G835" s="13">
        <f t="shared" si="107"/>
        <v>7.4999999999999997E-2</v>
      </c>
      <c r="H835" s="13">
        <f t="shared" si="108"/>
        <v>0.06</v>
      </c>
      <c r="I835" s="13">
        <v>3</v>
      </c>
      <c r="J835" s="13">
        <f t="shared" si="109"/>
        <v>0.18</v>
      </c>
      <c r="K835" s="13"/>
      <c r="L835" s="13"/>
      <c r="M835" s="13"/>
      <c r="N835" s="13"/>
      <c r="O835" s="13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2:27" ht="15.75" customHeight="1">
      <c r="B836" s="2"/>
      <c r="C836" s="13"/>
      <c r="D836" s="13"/>
      <c r="E836" s="13">
        <v>39</v>
      </c>
      <c r="F836" s="13">
        <v>0.8</v>
      </c>
      <c r="G836" s="13">
        <f t="shared" si="107"/>
        <v>7.4999999999999997E-2</v>
      </c>
      <c r="H836" s="13">
        <f t="shared" si="108"/>
        <v>0.06</v>
      </c>
      <c r="I836" s="13">
        <v>0.5</v>
      </c>
      <c r="J836" s="13">
        <f t="shared" si="109"/>
        <v>0.03</v>
      </c>
      <c r="K836" s="13"/>
      <c r="L836" s="13"/>
      <c r="M836" s="13"/>
      <c r="N836" s="13"/>
      <c r="O836" s="13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2:27" ht="15.75" customHeight="1">
      <c r="B837" s="2"/>
      <c r="C837" s="13"/>
      <c r="D837" s="13"/>
      <c r="E837" s="13">
        <v>41</v>
      </c>
      <c r="F837" s="13">
        <v>0.6</v>
      </c>
      <c r="G837" s="13">
        <f t="shared" si="107"/>
        <v>7.4999999999999997E-2</v>
      </c>
      <c r="H837" s="13">
        <f t="shared" si="108"/>
        <v>4.4999999999999998E-2</v>
      </c>
      <c r="I837" s="13">
        <v>0.5</v>
      </c>
      <c r="J837" s="13">
        <f t="shared" si="109"/>
        <v>2.2499999999999999E-2</v>
      </c>
      <c r="K837" s="13"/>
      <c r="L837" s="13"/>
      <c r="M837" s="13"/>
      <c r="N837" s="13"/>
      <c r="O837" s="13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2:27" ht="15.75" customHeight="1">
      <c r="B838" s="2"/>
      <c r="C838" s="13"/>
      <c r="D838" s="13"/>
      <c r="E838" s="13">
        <v>32</v>
      </c>
      <c r="F838" s="13">
        <v>0.75</v>
      </c>
      <c r="G838" s="13">
        <f t="shared" si="107"/>
        <v>7.4999999999999997E-2</v>
      </c>
      <c r="H838" s="13">
        <f t="shared" si="108"/>
        <v>5.6249999999999994E-2</v>
      </c>
      <c r="I838" s="13">
        <v>3</v>
      </c>
      <c r="J838" s="13">
        <f t="shared" si="109"/>
        <v>0.16874999999999998</v>
      </c>
      <c r="K838" s="13"/>
      <c r="L838" s="13"/>
      <c r="M838" s="13"/>
      <c r="N838" s="13"/>
      <c r="O838" s="13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2:27" ht="15.75" customHeight="1">
      <c r="B839" s="2"/>
      <c r="C839" s="13"/>
      <c r="D839" s="13"/>
      <c r="E839" s="13">
        <v>34</v>
      </c>
      <c r="F839" s="13">
        <v>0.6</v>
      </c>
      <c r="G839" s="13">
        <f t="shared" si="107"/>
        <v>7.4999999999999997E-2</v>
      </c>
      <c r="H839" s="13">
        <f t="shared" si="108"/>
        <v>4.4999999999999998E-2</v>
      </c>
      <c r="I839" s="13">
        <v>3</v>
      </c>
      <c r="J839" s="13">
        <f t="shared" si="109"/>
        <v>0.13500000000000001</v>
      </c>
      <c r="K839" s="13"/>
      <c r="L839" s="13"/>
      <c r="M839" s="13"/>
      <c r="N839" s="13"/>
      <c r="O839" s="13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2:27" ht="15.75" customHeight="1">
      <c r="B840" s="2"/>
      <c r="C840" s="13"/>
      <c r="D840" s="13"/>
      <c r="E840" s="13">
        <v>35</v>
      </c>
      <c r="F840" s="13">
        <v>0.75</v>
      </c>
      <c r="G840" s="13">
        <f t="shared" si="107"/>
        <v>7.4999999999999997E-2</v>
      </c>
      <c r="H840" s="13">
        <f t="shared" si="108"/>
        <v>5.6249999999999994E-2</v>
      </c>
      <c r="I840" s="13">
        <v>3</v>
      </c>
      <c r="J840" s="13">
        <f t="shared" si="109"/>
        <v>0.16874999999999998</v>
      </c>
      <c r="K840" s="13"/>
      <c r="L840" s="13"/>
      <c r="M840" s="13"/>
      <c r="N840" s="13"/>
      <c r="O840" s="13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2:27" ht="15.75" customHeight="1">
      <c r="B841" s="2"/>
      <c r="C841" s="13"/>
      <c r="D841" s="13"/>
      <c r="E841" s="13">
        <v>37</v>
      </c>
      <c r="F841" s="13">
        <v>0.75</v>
      </c>
      <c r="G841" s="13">
        <f t="shared" si="107"/>
        <v>7.4999999999999997E-2</v>
      </c>
      <c r="H841" s="13">
        <f t="shared" si="108"/>
        <v>5.6249999999999994E-2</v>
      </c>
      <c r="I841" s="13">
        <v>3</v>
      </c>
      <c r="J841" s="13">
        <f t="shared" si="109"/>
        <v>0.16874999999999998</v>
      </c>
      <c r="K841" s="13"/>
      <c r="L841" s="13"/>
      <c r="M841" s="13"/>
      <c r="N841" s="13"/>
      <c r="O841" s="13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2:27" ht="15.75" customHeight="1">
      <c r="B842" s="2"/>
      <c r="C842" s="13"/>
      <c r="D842" s="13"/>
      <c r="E842" s="13">
        <v>38</v>
      </c>
      <c r="F842" s="13">
        <v>0.6</v>
      </c>
      <c r="G842" s="13">
        <f t="shared" si="107"/>
        <v>7.4999999999999997E-2</v>
      </c>
      <c r="H842" s="13">
        <f t="shared" si="108"/>
        <v>4.4999999999999998E-2</v>
      </c>
      <c r="I842" s="13">
        <v>3</v>
      </c>
      <c r="J842" s="13">
        <f t="shared" si="109"/>
        <v>0.13500000000000001</v>
      </c>
      <c r="K842" s="13"/>
      <c r="L842" s="13"/>
      <c r="M842" s="13"/>
      <c r="N842" s="13"/>
      <c r="O842" s="13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2:27" ht="15.75" customHeight="1">
      <c r="B843" s="2"/>
      <c r="C843" s="13"/>
      <c r="D843" s="13"/>
      <c r="E843" s="13">
        <v>40</v>
      </c>
      <c r="F843" s="13">
        <v>0.75</v>
      </c>
      <c r="G843" s="13">
        <f t="shared" si="107"/>
        <v>7.4999999999999997E-2</v>
      </c>
      <c r="H843" s="13">
        <f t="shared" si="108"/>
        <v>5.6249999999999994E-2</v>
      </c>
      <c r="I843" s="13">
        <v>0.5</v>
      </c>
      <c r="J843" s="13">
        <f t="shared" si="109"/>
        <v>2.8124999999999997E-2</v>
      </c>
      <c r="K843" s="13"/>
      <c r="L843" s="13"/>
      <c r="M843" s="13"/>
      <c r="N843" s="13"/>
      <c r="O843" s="13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2:27" ht="15.75" customHeight="1">
      <c r="B844" s="2"/>
      <c r="C844" s="13"/>
      <c r="D844" s="13"/>
      <c r="E844" s="13">
        <v>42</v>
      </c>
      <c r="F844" s="13">
        <v>0.75</v>
      </c>
      <c r="G844" s="13">
        <f t="shared" si="107"/>
        <v>7.4999999999999997E-2</v>
      </c>
      <c r="H844" s="13">
        <f t="shared" si="108"/>
        <v>5.6249999999999994E-2</v>
      </c>
      <c r="I844" s="13">
        <v>0.5</v>
      </c>
      <c r="J844" s="13">
        <f t="shared" si="109"/>
        <v>2.8124999999999997E-2</v>
      </c>
      <c r="K844" s="13"/>
      <c r="L844" s="13"/>
      <c r="M844" s="13"/>
      <c r="N844" s="13"/>
      <c r="O844" s="13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2:27" ht="15.75" customHeight="1">
      <c r="B845" s="2"/>
      <c r="C845" s="13"/>
      <c r="D845" s="13"/>
      <c r="E845" s="13">
        <v>43</v>
      </c>
      <c r="F845" s="13">
        <v>0.6</v>
      </c>
      <c r="G845" s="13">
        <f t="shared" si="107"/>
        <v>7.4999999999999997E-2</v>
      </c>
      <c r="H845" s="13">
        <f t="shared" si="108"/>
        <v>4.4999999999999998E-2</v>
      </c>
      <c r="I845" s="13">
        <v>0.5</v>
      </c>
      <c r="J845" s="13">
        <f t="shared" si="109"/>
        <v>2.2499999999999999E-2</v>
      </c>
      <c r="K845" s="13"/>
      <c r="L845" s="13"/>
      <c r="M845" s="13"/>
      <c r="N845" s="13"/>
      <c r="O845" s="13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2:27" ht="15.75" customHeight="1">
      <c r="B846" s="2"/>
      <c r="C846" s="13"/>
      <c r="D846" s="13"/>
      <c r="E846" s="13" t="s">
        <v>15</v>
      </c>
      <c r="F846" s="13"/>
      <c r="G846" s="13"/>
      <c r="H846" s="13">
        <f t="shared" ref="H846:H853" si="110">A2</f>
        <v>0.1</v>
      </c>
      <c r="I846" s="13">
        <v>10</v>
      </c>
      <c r="J846" s="13">
        <f t="shared" si="109"/>
        <v>1</v>
      </c>
      <c r="K846" s="13"/>
      <c r="L846" s="13"/>
      <c r="M846" s="13"/>
      <c r="N846" s="13"/>
      <c r="O846" s="13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2:27" ht="15.75" customHeight="1">
      <c r="B847" s="2"/>
      <c r="C847" s="13"/>
      <c r="D847" s="13"/>
      <c r="E847" s="13" t="s">
        <v>15</v>
      </c>
      <c r="F847" s="13"/>
      <c r="G847" s="13"/>
      <c r="H847" s="13">
        <f t="shared" si="110"/>
        <v>0.1</v>
      </c>
      <c r="I847" s="13">
        <v>10</v>
      </c>
      <c r="J847" s="13">
        <f t="shared" si="109"/>
        <v>1</v>
      </c>
      <c r="K847" s="13"/>
      <c r="L847" s="13"/>
      <c r="M847" s="13"/>
      <c r="N847" s="13"/>
      <c r="O847" s="13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2:27" ht="15.75" customHeight="1">
      <c r="B848" s="2"/>
      <c r="C848" s="13"/>
      <c r="D848" s="13"/>
      <c r="E848" s="13" t="s">
        <v>15</v>
      </c>
      <c r="F848" s="13"/>
      <c r="G848" s="13"/>
      <c r="H848" s="13">
        <f t="shared" si="110"/>
        <v>0.1</v>
      </c>
      <c r="I848" s="13">
        <v>10</v>
      </c>
      <c r="J848" s="13">
        <f t="shared" si="109"/>
        <v>1</v>
      </c>
      <c r="K848" s="13"/>
      <c r="L848" s="13"/>
      <c r="M848" s="13"/>
      <c r="N848" s="13"/>
      <c r="O848" s="13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2:27" ht="15.75" customHeight="1">
      <c r="B849" s="2"/>
      <c r="C849" s="13"/>
      <c r="D849" s="13"/>
      <c r="E849" s="13" t="s">
        <v>15</v>
      </c>
      <c r="F849" s="13"/>
      <c r="G849" s="13"/>
      <c r="H849" s="13">
        <f t="shared" si="110"/>
        <v>0.1</v>
      </c>
      <c r="I849" s="13">
        <v>10</v>
      </c>
      <c r="J849" s="13">
        <f t="shared" si="109"/>
        <v>1</v>
      </c>
      <c r="K849" s="13"/>
      <c r="L849" s="13"/>
      <c r="M849" s="13"/>
      <c r="N849" s="13"/>
      <c r="O849" s="13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2:27" ht="15.75" customHeight="1">
      <c r="B850" s="2"/>
      <c r="C850" s="13"/>
      <c r="D850" s="13"/>
      <c r="E850" s="13" t="s">
        <v>15</v>
      </c>
      <c r="F850" s="13"/>
      <c r="G850" s="13"/>
      <c r="H850" s="13">
        <f t="shared" si="110"/>
        <v>0.1</v>
      </c>
      <c r="I850" s="13">
        <v>10</v>
      </c>
      <c r="J850" s="13">
        <f t="shared" si="109"/>
        <v>1</v>
      </c>
      <c r="K850" s="13"/>
      <c r="L850" s="13"/>
      <c r="M850" s="13"/>
      <c r="N850" s="13"/>
      <c r="O850" s="13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2:27" ht="15.75" customHeight="1">
      <c r="B851" s="2"/>
      <c r="C851" s="13"/>
      <c r="D851" s="13"/>
      <c r="E851" s="13" t="s">
        <v>15</v>
      </c>
      <c r="F851" s="13"/>
      <c r="G851" s="13"/>
      <c r="H851" s="13">
        <f t="shared" si="110"/>
        <v>0.1</v>
      </c>
      <c r="I851" s="13">
        <v>0.5</v>
      </c>
      <c r="J851" s="13">
        <f t="shared" si="109"/>
        <v>0.05</v>
      </c>
      <c r="K851" s="13"/>
      <c r="L851" s="13"/>
      <c r="M851" s="13"/>
      <c r="N851" s="13"/>
      <c r="O851" s="13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2:27" ht="15.75" customHeight="1">
      <c r="B852" s="2"/>
      <c r="C852" s="13"/>
      <c r="D852" s="13"/>
      <c r="E852" s="13" t="s">
        <v>15</v>
      </c>
      <c r="F852" s="13"/>
      <c r="G852" s="13"/>
      <c r="H852" s="13">
        <f t="shared" si="110"/>
        <v>0.1</v>
      </c>
      <c r="I852" s="13">
        <v>0.5</v>
      </c>
      <c r="J852" s="13">
        <f t="shared" si="109"/>
        <v>0.05</v>
      </c>
      <c r="K852" s="13"/>
      <c r="L852" s="13"/>
      <c r="M852" s="13"/>
      <c r="N852" s="13"/>
      <c r="O852" s="13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2:27" ht="15.75" customHeight="1">
      <c r="B853" s="2"/>
      <c r="C853" s="13"/>
      <c r="D853" s="13"/>
      <c r="E853" s="13" t="s">
        <v>15</v>
      </c>
      <c r="F853" s="13"/>
      <c r="G853" s="13"/>
      <c r="H853" s="13">
        <f t="shared" si="110"/>
        <v>0.1</v>
      </c>
      <c r="I853" s="13">
        <v>0.5</v>
      </c>
      <c r="J853" s="13">
        <f t="shared" si="109"/>
        <v>0.05</v>
      </c>
      <c r="K853" s="13"/>
      <c r="L853" s="13"/>
      <c r="M853" s="13"/>
      <c r="N853" s="13"/>
      <c r="O853" s="13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2:27" ht="15.75" customHeight="1">
      <c r="B854" s="2"/>
      <c r="C854" s="5"/>
      <c r="D854" s="5"/>
      <c r="E854" s="5" t="s">
        <v>14</v>
      </c>
      <c r="F854" s="5"/>
      <c r="G854" s="5"/>
      <c r="H854" s="5">
        <f>SUM(H833:H853)</f>
        <v>1.5012500000000004</v>
      </c>
      <c r="I854" s="5"/>
      <c r="J854" s="5">
        <f>SUM(J833:J853)</f>
        <v>6.5974999999999993</v>
      </c>
      <c r="K854" s="5">
        <f>J854/H854</f>
        <v>4.3946711074104892</v>
      </c>
      <c r="L854" s="5">
        <v>0.54500000000000004</v>
      </c>
      <c r="M854" s="5">
        <f>L854*J854</f>
        <v>3.5956375</v>
      </c>
      <c r="N854" s="5">
        <f>H854*D833</f>
        <v>330.27500000000009</v>
      </c>
      <c r="O854" s="5">
        <f>J854*D833</f>
        <v>1451.4499999999998</v>
      </c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2:27" ht="15.75" customHeight="1">
      <c r="B855" s="2"/>
      <c r="C855" s="3" t="s">
        <v>1</v>
      </c>
      <c r="D855" s="3" t="s">
        <v>2</v>
      </c>
      <c r="E855" s="3" t="s">
        <v>3</v>
      </c>
      <c r="F855" s="3" t="s">
        <v>4</v>
      </c>
      <c r="G855" s="3" t="s">
        <v>5</v>
      </c>
      <c r="H855" s="3" t="s">
        <v>6</v>
      </c>
      <c r="I855" s="3" t="s">
        <v>7</v>
      </c>
      <c r="J855" s="3" t="s">
        <v>8</v>
      </c>
      <c r="K855" s="3" t="s">
        <v>9</v>
      </c>
      <c r="L855" s="3" t="s">
        <v>10</v>
      </c>
      <c r="M855" s="3" t="s">
        <v>11</v>
      </c>
      <c r="N855" s="3" t="s">
        <v>12</v>
      </c>
      <c r="O855" s="3" t="s">
        <v>13</v>
      </c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2:27" ht="15.75" customHeight="1">
      <c r="B856" s="2"/>
      <c r="C856" s="13">
        <v>22</v>
      </c>
      <c r="D856" s="13">
        <v>200</v>
      </c>
      <c r="E856" s="13">
        <v>31</v>
      </c>
      <c r="F856" s="13">
        <v>0.8</v>
      </c>
      <c r="G856" s="13">
        <f t="shared" ref="G856:G868" si="111">B2</f>
        <v>7.4999999999999997E-2</v>
      </c>
      <c r="H856" s="13">
        <f t="shared" ref="H856:H868" si="112">F856*G856</f>
        <v>0.06</v>
      </c>
      <c r="I856" s="13">
        <v>3</v>
      </c>
      <c r="J856" s="13">
        <f t="shared" ref="J856:J876" si="113">H856*I856</f>
        <v>0.18</v>
      </c>
      <c r="K856" s="13"/>
      <c r="L856" s="13"/>
      <c r="M856" s="13"/>
      <c r="N856" s="13"/>
      <c r="O856" s="13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2:27" ht="15.75" customHeight="1">
      <c r="B857" s="2"/>
      <c r="C857" s="13"/>
      <c r="D857" s="13"/>
      <c r="E857" s="13">
        <v>33</v>
      </c>
      <c r="F857" s="13">
        <v>0.8</v>
      </c>
      <c r="G857" s="13">
        <f t="shared" si="111"/>
        <v>7.4999999999999997E-2</v>
      </c>
      <c r="H857" s="13">
        <f t="shared" si="112"/>
        <v>0.06</v>
      </c>
      <c r="I857" s="13">
        <v>3</v>
      </c>
      <c r="J857" s="13">
        <f t="shared" si="113"/>
        <v>0.18</v>
      </c>
      <c r="K857" s="13"/>
      <c r="L857" s="13"/>
      <c r="M857" s="13"/>
      <c r="N857" s="13"/>
      <c r="O857" s="13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2:27" ht="15.75" customHeight="1">
      <c r="B858" s="2"/>
      <c r="C858" s="13"/>
      <c r="D858" s="13"/>
      <c r="E858" s="13">
        <v>36</v>
      </c>
      <c r="F858" s="13">
        <v>0.8</v>
      </c>
      <c r="G858" s="13">
        <f t="shared" si="111"/>
        <v>7.4999999999999997E-2</v>
      </c>
      <c r="H858" s="13">
        <f t="shared" si="112"/>
        <v>0.06</v>
      </c>
      <c r="I858" s="13">
        <v>3</v>
      </c>
      <c r="J858" s="13">
        <f t="shared" si="113"/>
        <v>0.18</v>
      </c>
      <c r="K858" s="13"/>
      <c r="L858" s="13"/>
      <c r="M858" s="13"/>
      <c r="N858" s="13"/>
      <c r="O858" s="13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2:27" ht="15.75" customHeight="1">
      <c r="B859" s="2"/>
      <c r="C859" s="13"/>
      <c r="D859" s="13"/>
      <c r="E859" s="13">
        <v>39</v>
      </c>
      <c r="F859" s="13">
        <v>0.8</v>
      </c>
      <c r="G859" s="13">
        <f t="shared" si="111"/>
        <v>7.4999999999999997E-2</v>
      </c>
      <c r="H859" s="13">
        <f t="shared" si="112"/>
        <v>0.06</v>
      </c>
      <c r="I859" s="13">
        <v>0.5</v>
      </c>
      <c r="J859" s="13">
        <f t="shared" si="113"/>
        <v>0.03</v>
      </c>
      <c r="K859" s="13"/>
      <c r="L859" s="13"/>
      <c r="M859" s="13"/>
      <c r="N859" s="13"/>
      <c r="O859" s="13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2:27" ht="15.75" customHeight="1">
      <c r="B860" s="2"/>
      <c r="C860" s="13"/>
      <c r="D860" s="13"/>
      <c r="E860" s="13">
        <v>41</v>
      </c>
      <c r="F860" s="13">
        <v>0.6</v>
      </c>
      <c r="G860" s="13">
        <f t="shared" si="111"/>
        <v>7.4999999999999997E-2</v>
      </c>
      <c r="H860" s="13">
        <f t="shared" si="112"/>
        <v>4.4999999999999998E-2</v>
      </c>
      <c r="I860" s="13">
        <v>0.5</v>
      </c>
      <c r="J860" s="13">
        <f t="shared" si="113"/>
        <v>2.2499999999999999E-2</v>
      </c>
      <c r="K860" s="13"/>
      <c r="L860" s="13"/>
      <c r="M860" s="13"/>
      <c r="N860" s="13"/>
      <c r="O860" s="13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2:27" ht="15.75" customHeight="1">
      <c r="B861" s="2"/>
      <c r="C861" s="13"/>
      <c r="D861" s="13"/>
      <c r="E861" s="13">
        <v>32</v>
      </c>
      <c r="F861" s="13">
        <v>0.75</v>
      </c>
      <c r="G861" s="13">
        <f t="shared" si="111"/>
        <v>7.4999999999999997E-2</v>
      </c>
      <c r="H861" s="13">
        <f t="shared" si="112"/>
        <v>5.6249999999999994E-2</v>
      </c>
      <c r="I861" s="13">
        <v>3</v>
      </c>
      <c r="J861" s="13">
        <f t="shared" si="113"/>
        <v>0.16874999999999998</v>
      </c>
      <c r="K861" s="13"/>
      <c r="L861" s="13"/>
      <c r="M861" s="13"/>
      <c r="N861" s="13"/>
      <c r="O861" s="13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2:27" ht="15.75" customHeight="1">
      <c r="B862" s="2"/>
      <c r="C862" s="13"/>
      <c r="D862" s="13"/>
      <c r="E862" s="13">
        <v>34</v>
      </c>
      <c r="F862" s="13">
        <v>0.6</v>
      </c>
      <c r="G862" s="13">
        <f t="shared" si="111"/>
        <v>7.4999999999999997E-2</v>
      </c>
      <c r="H862" s="13">
        <f t="shared" si="112"/>
        <v>4.4999999999999998E-2</v>
      </c>
      <c r="I862" s="13">
        <v>3</v>
      </c>
      <c r="J862" s="13">
        <f t="shared" si="113"/>
        <v>0.13500000000000001</v>
      </c>
      <c r="K862" s="13"/>
      <c r="L862" s="13"/>
      <c r="M862" s="13"/>
      <c r="N862" s="13"/>
      <c r="O862" s="13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2:27" ht="15.75" customHeight="1">
      <c r="B863" s="2"/>
      <c r="C863" s="13"/>
      <c r="D863" s="13"/>
      <c r="E863" s="13">
        <v>35</v>
      </c>
      <c r="F863" s="13">
        <v>0.75</v>
      </c>
      <c r="G863" s="13">
        <f t="shared" si="111"/>
        <v>7.4999999999999997E-2</v>
      </c>
      <c r="H863" s="13">
        <f t="shared" si="112"/>
        <v>5.6249999999999994E-2</v>
      </c>
      <c r="I863" s="13">
        <v>3</v>
      </c>
      <c r="J863" s="13">
        <f t="shared" si="113"/>
        <v>0.16874999999999998</v>
      </c>
      <c r="K863" s="13"/>
      <c r="L863" s="13"/>
      <c r="M863" s="13"/>
      <c r="N863" s="13"/>
      <c r="O863" s="13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2:27" ht="15.75" customHeight="1">
      <c r="B864" s="2"/>
      <c r="C864" s="13"/>
      <c r="D864" s="13"/>
      <c r="E864" s="13">
        <v>37</v>
      </c>
      <c r="F864" s="13">
        <v>0.75</v>
      </c>
      <c r="G864" s="13">
        <f t="shared" si="111"/>
        <v>7.4999999999999997E-2</v>
      </c>
      <c r="H864" s="13">
        <f t="shared" si="112"/>
        <v>5.6249999999999994E-2</v>
      </c>
      <c r="I864" s="13">
        <v>3</v>
      </c>
      <c r="J864" s="13">
        <f t="shared" si="113"/>
        <v>0.16874999999999998</v>
      </c>
      <c r="K864" s="13"/>
      <c r="L864" s="13"/>
      <c r="M864" s="13"/>
      <c r="N864" s="13"/>
      <c r="O864" s="13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2:27" ht="15.75" customHeight="1">
      <c r="B865" s="2"/>
      <c r="C865" s="13"/>
      <c r="D865" s="13"/>
      <c r="E865" s="13">
        <v>38</v>
      </c>
      <c r="F865" s="13">
        <v>0.6</v>
      </c>
      <c r="G865" s="13">
        <f t="shared" si="111"/>
        <v>7.4999999999999997E-2</v>
      </c>
      <c r="H865" s="13">
        <f t="shared" si="112"/>
        <v>4.4999999999999998E-2</v>
      </c>
      <c r="I865" s="13">
        <v>3</v>
      </c>
      <c r="J865" s="13">
        <f t="shared" si="113"/>
        <v>0.13500000000000001</v>
      </c>
      <c r="K865" s="13"/>
      <c r="L865" s="13"/>
      <c r="M865" s="13"/>
      <c r="N865" s="13"/>
      <c r="O865" s="13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2:27" ht="15.75" customHeight="1">
      <c r="B866" s="2"/>
      <c r="C866" s="13"/>
      <c r="D866" s="13"/>
      <c r="E866" s="13">
        <v>40</v>
      </c>
      <c r="F866" s="13">
        <v>0.75</v>
      </c>
      <c r="G866" s="13">
        <f t="shared" si="111"/>
        <v>7.4999999999999997E-2</v>
      </c>
      <c r="H866" s="13">
        <f t="shared" si="112"/>
        <v>5.6249999999999994E-2</v>
      </c>
      <c r="I866" s="13">
        <v>0.5</v>
      </c>
      <c r="J866" s="13">
        <f t="shared" si="113"/>
        <v>2.8124999999999997E-2</v>
      </c>
      <c r="K866" s="13"/>
      <c r="L866" s="13"/>
      <c r="M866" s="13"/>
      <c r="N866" s="13"/>
      <c r="O866" s="13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2:27" ht="15.75" customHeight="1">
      <c r="B867" s="2"/>
      <c r="C867" s="13"/>
      <c r="D867" s="13"/>
      <c r="E867" s="13">
        <v>42</v>
      </c>
      <c r="F867" s="13">
        <v>0.75</v>
      </c>
      <c r="G867" s="13">
        <f t="shared" si="111"/>
        <v>7.4999999999999997E-2</v>
      </c>
      <c r="H867" s="13">
        <f t="shared" si="112"/>
        <v>5.6249999999999994E-2</v>
      </c>
      <c r="I867" s="13">
        <v>0.5</v>
      </c>
      <c r="J867" s="13">
        <f t="shared" si="113"/>
        <v>2.8124999999999997E-2</v>
      </c>
      <c r="K867" s="13"/>
      <c r="L867" s="13"/>
      <c r="M867" s="13"/>
      <c r="N867" s="13"/>
      <c r="O867" s="13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2:27" ht="15.75" customHeight="1">
      <c r="B868" s="2"/>
      <c r="C868" s="13"/>
      <c r="D868" s="13"/>
      <c r="E868" s="13">
        <v>43</v>
      </c>
      <c r="F868" s="13">
        <v>0.6</v>
      </c>
      <c r="G868" s="13">
        <f t="shared" si="111"/>
        <v>7.4999999999999997E-2</v>
      </c>
      <c r="H868" s="13">
        <f t="shared" si="112"/>
        <v>4.4999999999999998E-2</v>
      </c>
      <c r="I868" s="13">
        <v>0.5</v>
      </c>
      <c r="J868" s="13">
        <f t="shared" si="113"/>
        <v>2.2499999999999999E-2</v>
      </c>
      <c r="K868" s="13"/>
      <c r="L868" s="13"/>
      <c r="M868" s="13"/>
      <c r="N868" s="13"/>
      <c r="O868" s="13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2:27" ht="15.75" customHeight="1">
      <c r="B869" s="2"/>
      <c r="C869" s="13"/>
      <c r="D869" s="13"/>
      <c r="E869" s="13" t="s">
        <v>15</v>
      </c>
      <c r="F869" s="13"/>
      <c r="G869" s="13"/>
      <c r="H869" s="13">
        <f t="shared" ref="H869:H876" si="114">A2</f>
        <v>0.1</v>
      </c>
      <c r="I869" s="13">
        <v>10</v>
      </c>
      <c r="J869" s="13">
        <f t="shared" si="113"/>
        <v>1</v>
      </c>
      <c r="K869" s="13"/>
      <c r="L869" s="13"/>
      <c r="M869" s="13"/>
      <c r="N869" s="13"/>
      <c r="O869" s="13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2:27" ht="15.75" customHeight="1">
      <c r="B870" s="2"/>
      <c r="C870" s="13"/>
      <c r="D870" s="13"/>
      <c r="E870" s="13" t="s">
        <v>15</v>
      </c>
      <c r="F870" s="13"/>
      <c r="G870" s="13"/>
      <c r="H870" s="13">
        <f t="shared" si="114"/>
        <v>0.1</v>
      </c>
      <c r="I870" s="13">
        <v>10</v>
      </c>
      <c r="J870" s="13">
        <f t="shared" si="113"/>
        <v>1</v>
      </c>
      <c r="K870" s="13"/>
      <c r="L870" s="13"/>
      <c r="M870" s="13"/>
      <c r="N870" s="13"/>
      <c r="O870" s="13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2:27" ht="15.75" customHeight="1">
      <c r="B871" s="2"/>
      <c r="C871" s="13"/>
      <c r="D871" s="13"/>
      <c r="E871" s="13" t="s">
        <v>15</v>
      </c>
      <c r="F871" s="13"/>
      <c r="G871" s="13"/>
      <c r="H871" s="13">
        <f t="shared" si="114"/>
        <v>0.1</v>
      </c>
      <c r="I871" s="13">
        <v>10</v>
      </c>
      <c r="J871" s="13">
        <f t="shared" si="113"/>
        <v>1</v>
      </c>
      <c r="K871" s="13"/>
      <c r="L871" s="13"/>
      <c r="M871" s="13"/>
      <c r="N871" s="13"/>
      <c r="O871" s="13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2:27" ht="15.75" customHeight="1">
      <c r="B872" s="2"/>
      <c r="C872" s="13"/>
      <c r="D872" s="13"/>
      <c r="E872" s="13" t="s">
        <v>15</v>
      </c>
      <c r="F872" s="13"/>
      <c r="G872" s="13"/>
      <c r="H872" s="13">
        <f t="shared" si="114"/>
        <v>0.1</v>
      </c>
      <c r="I872" s="13">
        <v>10</v>
      </c>
      <c r="J872" s="13">
        <f t="shared" si="113"/>
        <v>1</v>
      </c>
      <c r="K872" s="13"/>
      <c r="L872" s="13"/>
      <c r="M872" s="13"/>
      <c r="N872" s="13"/>
      <c r="O872" s="13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2:27" ht="15.75" customHeight="1">
      <c r="B873" s="2"/>
      <c r="C873" s="13"/>
      <c r="D873" s="13"/>
      <c r="E873" s="13" t="s">
        <v>15</v>
      </c>
      <c r="F873" s="13"/>
      <c r="G873" s="13"/>
      <c r="H873" s="13">
        <f t="shared" si="114"/>
        <v>0.1</v>
      </c>
      <c r="I873" s="13">
        <v>10</v>
      </c>
      <c r="J873" s="13">
        <f t="shared" si="113"/>
        <v>1</v>
      </c>
      <c r="K873" s="13"/>
      <c r="L873" s="13"/>
      <c r="M873" s="13"/>
      <c r="N873" s="13"/>
      <c r="O873" s="13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2:27" ht="15.75" customHeight="1">
      <c r="B874" s="2"/>
      <c r="C874" s="13"/>
      <c r="D874" s="13"/>
      <c r="E874" s="13" t="s">
        <v>15</v>
      </c>
      <c r="F874" s="13"/>
      <c r="G874" s="13"/>
      <c r="H874" s="13">
        <f t="shared" si="114"/>
        <v>0.1</v>
      </c>
      <c r="I874" s="13">
        <v>0.5</v>
      </c>
      <c r="J874" s="13">
        <f t="shared" si="113"/>
        <v>0.05</v>
      </c>
      <c r="K874" s="13"/>
      <c r="L874" s="13"/>
      <c r="M874" s="13"/>
      <c r="N874" s="13"/>
      <c r="O874" s="13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2:27" ht="15.75" customHeight="1">
      <c r="B875" s="2"/>
      <c r="C875" s="13"/>
      <c r="D875" s="13"/>
      <c r="E875" s="13" t="s">
        <v>15</v>
      </c>
      <c r="F875" s="13"/>
      <c r="G875" s="13"/>
      <c r="H875" s="13">
        <f t="shared" si="114"/>
        <v>0.1</v>
      </c>
      <c r="I875" s="13">
        <v>0.5</v>
      </c>
      <c r="J875" s="13">
        <f t="shared" si="113"/>
        <v>0.05</v>
      </c>
      <c r="K875" s="13"/>
      <c r="L875" s="13"/>
      <c r="M875" s="13"/>
      <c r="N875" s="13"/>
      <c r="O875" s="13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2:27" ht="15.75" customHeight="1">
      <c r="B876" s="2"/>
      <c r="C876" s="13"/>
      <c r="D876" s="13"/>
      <c r="E876" s="13" t="s">
        <v>15</v>
      </c>
      <c r="F876" s="13"/>
      <c r="G876" s="13"/>
      <c r="H876" s="13">
        <f t="shared" si="114"/>
        <v>0.1</v>
      </c>
      <c r="I876" s="13">
        <v>0.5</v>
      </c>
      <c r="J876" s="13">
        <f t="shared" si="113"/>
        <v>0.05</v>
      </c>
      <c r="K876" s="13"/>
      <c r="L876" s="13"/>
      <c r="M876" s="13"/>
      <c r="N876" s="13"/>
      <c r="O876" s="13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2:27" ht="15.75" customHeight="1">
      <c r="B877" s="2"/>
      <c r="C877" s="5"/>
      <c r="D877" s="5"/>
      <c r="E877" s="5" t="s">
        <v>14</v>
      </c>
      <c r="F877" s="5"/>
      <c r="G877" s="5"/>
      <c r="H877" s="5">
        <f>SUM(H856:H876)</f>
        <v>1.5012500000000004</v>
      </c>
      <c r="I877" s="5"/>
      <c r="J877" s="5">
        <f>SUM(J856:J876)</f>
        <v>6.5974999999999993</v>
      </c>
      <c r="K877" s="5">
        <f>J877/H877</f>
        <v>4.3946711074104892</v>
      </c>
      <c r="L877" s="5">
        <v>0.5</v>
      </c>
      <c r="M877" s="5">
        <f>L877*J877</f>
        <v>3.2987499999999996</v>
      </c>
      <c r="N877" s="5">
        <f>H877*D856</f>
        <v>300.25000000000006</v>
      </c>
      <c r="O877" s="5">
        <f>J877*D856</f>
        <v>1319.4999999999998</v>
      </c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2:27" ht="15.75" customHeight="1">
      <c r="B878" s="2"/>
      <c r="C878" s="3" t="s">
        <v>1</v>
      </c>
      <c r="D878" s="3" t="s">
        <v>2</v>
      </c>
      <c r="E878" s="3" t="s">
        <v>3</v>
      </c>
      <c r="F878" s="3" t="s">
        <v>4</v>
      </c>
      <c r="G878" s="3" t="s">
        <v>5</v>
      </c>
      <c r="H878" s="3" t="s">
        <v>6</v>
      </c>
      <c r="I878" s="3" t="s">
        <v>7</v>
      </c>
      <c r="J878" s="3" t="s">
        <v>8</v>
      </c>
      <c r="K878" s="3" t="s">
        <v>9</v>
      </c>
      <c r="L878" s="3" t="s">
        <v>10</v>
      </c>
      <c r="M878" s="3" t="s">
        <v>11</v>
      </c>
      <c r="N878" s="3" t="s">
        <v>12</v>
      </c>
      <c r="O878" s="3" t="s">
        <v>13</v>
      </c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2:27" ht="15.75" customHeight="1">
      <c r="B879" s="2"/>
      <c r="C879" s="13">
        <v>23</v>
      </c>
      <c r="D879" s="13">
        <v>200</v>
      </c>
      <c r="E879" s="13">
        <v>31</v>
      </c>
      <c r="F879" s="13">
        <v>0.8</v>
      </c>
      <c r="G879" s="13">
        <f t="shared" ref="G879:G891" si="115">B2</f>
        <v>7.4999999999999997E-2</v>
      </c>
      <c r="H879" s="13">
        <f t="shared" ref="H879:H891" si="116">F879*G879</f>
        <v>0.06</v>
      </c>
      <c r="I879" s="13">
        <v>3</v>
      </c>
      <c r="J879" s="13">
        <f t="shared" ref="J879:J899" si="117">H879*I879</f>
        <v>0.18</v>
      </c>
      <c r="K879" s="13"/>
      <c r="L879" s="13"/>
      <c r="M879" s="13"/>
      <c r="N879" s="13"/>
      <c r="O879" s="13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2:27" ht="15.75" customHeight="1">
      <c r="B880" s="2"/>
      <c r="C880" s="13"/>
      <c r="D880" s="13"/>
      <c r="E880" s="13">
        <v>33</v>
      </c>
      <c r="F880" s="13">
        <v>0.8</v>
      </c>
      <c r="G880" s="13">
        <f t="shared" si="115"/>
        <v>7.4999999999999997E-2</v>
      </c>
      <c r="H880" s="13">
        <f t="shared" si="116"/>
        <v>0.06</v>
      </c>
      <c r="I880" s="13">
        <v>3</v>
      </c>
      <c r="J880" s="13">
        <f t="shared" si="117"/>
        <v>0.18</v>
      </c>
      <c r="K880" s="13"/>
      <c r="L880" s="13"/>
      <c r="M880" s="13"/>
      <c r="N880" s="13"/>
      <c r="O880" s="13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2:27" ht="15.75" customHeight="1">
      <c r="B881" s="2"/>
      <c r="C881" s="13"/>
      <c r="D881" s="13"/>
      <c r="E881" s="13">
        <v>36</v>
      </c>
      <c r="F881" s="13">
        <v>0.8</v>
      </c>
      <c r="G881" s="13">
        <f t="shared" si="115"/>
        <v>7.4999999999999997E-2</v>
      </c>
      <c r="H881" s="13">
        <f t="shared" si="116"/>
        <v>0.06</v>
      </c>
      <c r="I881" s="13">
        <v>3</v>
      </c>
      <c r="J881" s="13">
        <f t="shared" si="117"/>
        <v>0.18</v>
      </c>
      <c r="K881" s="13"/>
      <c r="L881" s="13"/>
      <c r="M881" s="13"/>
      <c r="N881" s="13"/>
      <c r="O881" s="13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2:27" ht="15.75" customHeight="1">
      <c r="B882" s="2"/>
      <c r="C882" s="13"/>
      <c r="D882" s="13"/>
      <c r="E882" s="13">
        <v>39</v>
      </c>
      <c r="F882" s="13">
        <v>0.8</v>
      </c>
      <c r="G882" s="13">
        <f t="shared" si="115"/>
        <v>7.4999999999999997E-2</v>
      </c>
      <c r="H882" s="13">
        <f t="shared" si="116"/>
        <v>0.06</v>
      </c>
      <c r="I882" s="13">
        <v>3</v>
      </c>
      <c r="J882" s="13">
        <f t="shared" si="117"/>
        <v>0.18</v>
      </c>
      <c r="K882" s="13"/>
      <c r="L882" s="13"/>
      <c r="M882" s="13"/>
      <c r="N882" s="13"/>
      <c r="O882" s="13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2:27" ht="15.75" customHeight="1">
      <c r="B883" s="2"/>
      <c r="C883" s="13"/>
      <c r="D883" s="13"/>
      <c r="E883" s="13">
        <v>41</v>
      </c>
      <c r="F883" s="13">
        <v>0.6</v>
      </c>
      <c r="G883" s="13">
        <f t="shared" si="115"/>
        <v>7.4999999999999997E-2</v>
      </c>
      <c r="H883" s="13">
        <f t="shared" si="116"/>
        <v>4.4999999999999998E-2</v>
      </c>
      <c r="I883" s="13">
        <v>0.5</v>
      </c>
      <c r="J883" s="13">
        <f t="shared" si="117"/>
        <v>2.2499999999999999E-2</v>
      </c>
      <c r="K883" s="13"/>
      <c r="L883" s="13"/>
      <c r="M883" s="13"/>
      <c r="N883" s="13"/>
      <c r="O883" s="13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2:27" ht="15.75" customHeight="1">
      <c r="B884" s="2"/>
      <c r="C884" s="13"/>
      <c r="D884" s="13"/>
      <c r="E884" s="13">
        <v>32</v>
      </c>
      <c r="F884" s="13">
        <v>0.75</v>
      </c>
      <c r="G884" s="13">
        <f t="shared" si="115"/>
        <v>7.4999999999999997E-2</v>
      </c>
      <c r="H884" s="13">
        <f t="shared" si="116"/>
        <v>5.6249999999999994E-2</v>
      </c>
      <c r="I884" s="13">
        <v>3</v>
      </c>
      <c r="J884" s="13">
        <f t="shared" si="117"/>
        <v>0.16874999999999998</v>
      </c>
      <c r="K884" s="13"/>
      <c r="L884" s="13"/>
      <c r="M884" s="13"/>
      <c r="N884" s="13"/>
      <c r="O884" s="13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2:27" ht="15.75" customHeight="1">
      <c r="B885" s="2"/>
      <c r="C885" s="13"/>
      <c r="D885" s="13"/>
      <c r="E885" s="13">
        <v>34</v>
      </c>
      <c r="F885" s="13">
        <v>0.6</v>
      </c>
      <c r="G885" s="13">
        <f t="shared" si="115"/>
        <v>7.4999999999999997E-2</v>
      </c>
      <c r="H885" s="13">
        <f t="shared" si="116"/>
        <v>4.4999999999999998E-2</v>
      </c>
      <c r="I885" s="13">
        <v>3</v>
      </c>
      <c r="J885" s="13">
        <f t="shared" si="117"/>
        <v>0.13500000000000001</v>
      </c>
      <c r="K885" s="13"/>
      <c r="L885" s="13"/>
      <c r="M885" s="13"/>
      <c r="N885" s="13"/>
      <c r="O885" s="13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2:27" ht="15.75" customHeight="1">
      <c r="B886" s="2"/>
      <c r="C886" s="13"/>
      <c r="D886" s="13"/>
      <c r="E886" s="13">
        <v>35</v>
      </c>
      <c r="F886" s="13">
        <v>0.75</v>
      </c>
      <c r="G886" s="13">
        <f t="shared" si="115"/>
        <v>7.4999999999999997E-2</v>
      </c>
      <c r="H886" s="13">
        <f t="shared" si="116"/>
        <v>5.6249999999999994E-2</v>
      </c>
      <c r="I886" s="13">
        <v>3</v>
      </c>
      <c r="J886" s="13">
        <f t="shared" si="117"/>
        <v>0.16874999999999998</v>
      </c>
      <c r="K886" s="13"/>
      <c r="L886" s="13"/>
      <c r="M886" s="13"/>
      <c r="N886" s="13"/>
      <c r="O886" s="13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2:27" ht="15.75" customHeight="1">
      <c r="B887" s="2"/>
      <c r="C887" s="13"/>
      <c r="D887" s="13"/>
      <c r="E887" s="13">
        <v>37</v>
      </c>
      <c r="F887" s="13">
        <v>0.75</v>
      </c>
      <c r="G887" s="13">
        <f t="shared" si="115"/>
        <v>7.4999999999999997E-2</v>
      </c>
      <c r="H887" s="13">
        <f t="shared" si="116"/>
        <v>5.6249999999999994E-2</v>
      </c>
      <c r="I887" s="13">
        <v>3</v>
      </c>
      <c r="J887" s="13">
        <f t="shared" si="117"/>
        <v>0.16874999999999998</v>
      </c>
      <c r="K887" s="13"/>
      <c r="L887" s="13"/>
      <c r="M887" s="13"/>
      <c r="N887" s="13"/>
      <c r="O887" s="13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2:27" ht="15.75" customHeight="1">
      <c r="B888" s="2"/>
      <c r="C888" s="13"/>
      <c r="D888" s="13"/>
      <c r="E888" s="13">
        <v>38</v>
      </c>
      <c r="F888" s="13">
        <v>0.6</v>
      </c>
      <c r="G888" s="13">
        <f t="shared" si="115"/>
        <v>7.4999999999999997E-2</v>
      </c>
      <c r="H888" s="13">
        <f t="shared" si="116"/>
        <v>4.4999999999999998E-2</v>
      </c>
      <c r="I888" s="13">
        <v>3</v>
      </c>
      <c r="J888" s="13">
        <f t="shared" si="117"/>
        <v>0.13500000000000001</v>
      </c>
      <c r="K888" s="13"/>
      <c r="L888" s="13"/>
      <c r="M888" s="13"/>
      <c r="N888" s="13"/>
      <c r="O888" s="13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2:27" ht="15.75" customHeight="1">
      <c r="B889" s="2"/>
      <c r="C889" s="13"/>
      <c r="D889" s="13"/>
      <c r="E889" s="13">
        <v>40</v>
      </c>
      <c r="F889" s="13">
        <v>0.75</v>
      </c>
      <c r="G889" s="13">
        <f t="shared" si="115"/>
        <v>7.4999999999999997E-2</v>
      </c>
      <c r="H889" s="13">
        <f t="shared" si="116"/>
        <v>5.6249999999999994E-2</v>
      </c>
      <c r="I889" s="13">
        <v>3</v>
      </c>
      <c r="J889" s="13">
        <f t="shared" si="117"/>
        <v>0.16874999999999998</v>
      </c>
      <c r="K889" s="13"/>
      <c r="L889" s="13"/>
      <c r="M889" s="13"/>
      <c r="N889" s="13"/>
      <c r="O889" s="13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2:27" ht="15.75" customHeight="1">
      <c r="B890" s="2"/>
      <c r="C890" s="13"/>
      <c r="D890" s="13"/>
      <c r="E890" s="13">
        <v>42</v>
      </c>
      <c r="F890" s="13">
        <v>0.75</v>
      </c>
      <c r="G890" s="13">
        <f t="shared" si="115"/>
        <v>7.4999999999999997E-2</v>
      </c>
      <c r="H890" s="13">
        <f t="shared" si="116"/>
        <v>5.6249999999999994E-2</v>
      </c>
      <c r="I890" s="13">
        <v>0.5</v>
      </c>
      <c r="J890" s="13">
        <f t="shared" si="117"/>
        <v>2.8124999999999997E-2</v>
      </c>
      <c r="K890" s="13"/>
      <c r="L890" s="13"/>
      <c r="M890" s="13"/>
      <c r="N890" s="13"/>
      <c r="O890" s="13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2:27" ht="15.75" customHeight="1">
      <c r="B891" s="2"/>
      <c r="C891" s="13"/>
      <c r="D891" s="13"/>
      <c r="E891" s="13">
        <v>43</v>
      </c>
      <c r="F891" s="13">
        <v>0.6</v>
      </c>
      <c r="G891" s="13">
        <f t="shared" si="115"/>
        <v>7.4999999999999997E-2</v>
      </c>
      <c r="H891" s="13">
        <f t="shared" si="116"/>
        <v>4.4999999999999998E-2</v>
      </c>
      <c r="I891" s="13">
        <v>0.5</v>
      </c>
      <c r="J891" s="13">
        <f t="shared" si="117"/>
        <v>2.2499999999999999E-2</v>
      </c>
      <c r="K891" s="13"/>
      <c r="L891" s="13"/>
      <c r="M891" s="13"/>
      <c r="N891" s="13"/>
      <c r="O891" s="13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2:27" ht="15.75" customHeight="1">
      <c r="B892" s="2"/>
      <c r="C892" s="13"/>
      <c r="D892" s="13"/>
      <c r="E892" s="13" t="s">
        <v>15</v>
      </c>
      <c r="F892" s="13"/>
      <c r="G892" s="13"/>
      <c r="H892" s="13">
        <f t="shared" ref="H892:H899" si="118">A2</f>
        <v>0.1</v>
      </c>
      <c r="I892" s="13">
        <v>10</v>
      </c>
      <c r="J892" s="13">
        <f t="shared" si="117"/>
        <v>1</v>
      </c>
      <c r="K892" s="13"/>
      <c r="L892" s="13"/>
      <c r="M892" s="13"/>
      <c r="N892" s="13"/>
      <c r="O892" s="13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2:27" ht="15.75" customHeight="1">
      <c r="B893" s="2"/>
      <c r="C893" s="13"/>
      <c r="D893" s="13"/>
      <c r="E893" s="13" t="s">
        <v>15</v>
      </c>
      <c r="F893" s="13"/>
      <c r="G893" s="13"/>
      <c r="H893" s="13">
        <f t="shared" si="118"/>
        <v>0.1</v>
      </c>
      <c r="I893" s="13">
        <v>10</v>
      </c>
      <c r="J893" s="13">
        <f t="shared" si="117"/>
        <v>1</v>
      </c>
      <c r="K893" s="13"/>
      <c r="L893" s="13"/>
      <c r="M893" s="13"/>
      <c r="N893" s="13"/>
      <c r="O893" s="13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2:27" ht="15.75" customHeight="1">
      <c r="B894" s="2"/>
      <c r="C894" s="13"/>
      <c r="D894" s="13"/>
      <c r="E894" s="13" t="s">
        <v>15</v>
      </c>
      <c r="F894" s="13"/>
      <c r="G894" s="13"/>
      <c r="H894" s="13">
        <f t="shared" si="118"/>
        <v>0.1</v>
      </c>
      <c r="I894" s="13">
        <v>10</v>
      </c>
      <c r="J894" s="13">
        <f t="shared" si="117"/>
        <v>1</v>
      </c>
      <c r="K894" s="13"/>
      <c r="L894" s="13"/>
      <c r="M894" s="13"/>
      <c r="N894" s="13"/>
      <c r="O894" s="13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2:27" ht="15.75" customHeight="1">
      <c r="B895" s="2"/>
      <c r="C895" s="13"/>
      <c r="D895" s="13"/>
      <c r="E895" s="13" t="s">
        <v>15</v>
      </c>
      <c r="F895" s="13"/>
      <c r="G895" s="13"/>
      <c r="H895" s="13">
        <f t="shared" si="118"/>
        <v>0.1</v>
      </c>
      <c r="I895" s="13">
        <v>10</v>
      </c>
      <c r="J895" s="13">
        <f t="shared" si="117"/>
        <v>1</v>
      </c>
      <c r="K895" s="13"/>
      <c r="L895" s="13"/>
      <c r="M895" s="13"/>
      <c r="N895" s="13"/>
      <c r="O895" s="13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2:27" ht="15.75" customHeight="1">
      <c r="B896" s="2"/>
      <c r="C896" s="13"/>
      <c r="D896" s="13"/>
      <c r="E896" s="13" t="s">
        <v>15</v>
      </c>
      <c r="F896" s="13"/>
      <c r="G896" s="13"/>
      <c r="H896" s="13">
        <f t="shared" si="118"/>
        <v>0.1</v>
      </c>
      <c r="I896" s="13">
        <v>10</v>
      </c>
      <c r="J896" s="13">
        <f t="shared" si="117"/>
        <v>1</v>
      </c>
      <c r="K896" s="13"/>
      <c r="L896" s="13"/>
      <c r="M896" s="13"/>
      <c r="N896" s="13"/>
      <c r="O896" s="13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2:27" ht="15.75" customHeight="1">
      <c r="B897" s="2"/>
      <c r="C897" s="13"/>
      <c r="D897" s="13"/>
      <c r="E897" s="13" t="s">
        <v>15</v>
      </c>
      <c r="F897" s="13"/>
      <c r="G897" s="13"/>
      <c r="H897" s="13">
        <f t="shared" si="118"/>
        <v>0.1</v>
      </c>
      <c r="I897" s="13">
        <v>10</v>
      </c>
      <c r="J897" s="13">
        <f t="shared" si="117"/>
        <v>1</v>
      </c>
      <c r="K897" s="13"/>
      <c r="L897" s="13"/>
      <c r="M897" s="13"/>
      <c r="N897" s="13"/>
      <c r="O897" s="13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2:27" ht="15.75" customHeight="1">
      <c r="B898" s="2"/>
      <c r="C898" s="13"/>
      <c r="D898" s="13"/>
      <c r="E898" s="13" t="s">
        <v>15</v>
      </c>
      <c r="F898" s="13"/>
      <c r="G898" s="13"/>
      <c r="H898" s="13">
        <f t="shared" si="118"/>
        <v>0.1</v>
      </c>
      <c r="I898" s="13">
        <v>0.5</v>
      </c>
      <c r="J898" s="13">
        <f t="shared" si="117"/>
        <v>0.05</v>
      </c>
      <c r="K898" s="13"/>
      <c r="L898" s="13"/>
      <c r="M898" s="13"/>
      <c r="N898" s="13"/>
      <c r="O898" s="13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2:27" ht="15.75" customHeight="1">
      <c r="B899" s="2"/>
      <c r="C899" s="13"/>
      <c r="D899" s="13"/>
      <c r="E899" s="13" t="s">
        <v>15</v>
      </c>
      <c r="F899" s="13"/>
      <c r="G899" s="13"/>
      <c r="H899" s="13">
        <f t="shared" si="118"/>
        <v>0.1</v>
      </c>
      <c r="I899" s="13">
        <v>0.5</v>
      </c>
      <c r="J899" s="13">
        <f t="shared" si="117"/>
        <v>0.05</v>
      </c>
      <c r="K899" s="13"/>
      <c r="L899" s="13"/>
      <c r="M899" s="13"/>
      <c r="N899" s="13"/>
      <c r="O899" s="13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2:27" ht="15.75" customHeight="1" thickBot="1">
      <c r="B900" s="2"/>
      <c r="C900" s="5"/>
      <c r="D900" s="5"/>
      <c r="E900" s="5" t="s">
        <v>14</v>
      </c>
      <c r="F900" s="5"/>
      <c r="G900" s="5"/>
      <c r="H900" s="5">
        <f>SUM(H879:H899)</f>
        <v>1.5012500000000004</v>
      </c>
      <c r="I900" s="5"/>
      <c r="J900" s="5">
        <f>SUM(J879:J899)</f>
        <v>7.8381249999999998</v>
      </c>
      <c r="K900" s="5">
        <f>J900/H900</f>
        <v>5.2210657785179002</v>
      </c>
      <c r="L900" s="5">
        <v>0.5</v>
      </c>
      <c r="M900" s="5">
        <f>L900*J900</f>
        <v>3.9190624999999999</v>
      </c>
      <c r="N900" s="5">
        <f>H900*D879</f>
        <v>300.25000000000006</v>
      </c>
      <c r="O900" s="5">
        <f>J900*D879</f>
        <v>1567.625</v>
      </c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2:27" ht="15.75" customHeight="1" thickBot="1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49" t="s">
        <v>16</v>
      </c>
      <c r="M901" s="49">
        <f>SUM(M785:M900)</f>
        <v>16.579550000000001</v>
      </c>
      <c r="N901" s="49">
        <f>SUM(N785:N900)</f>
        <v>1921.6000000000004</v>
      </c>
      <c r="O901" s="49">
        <f>SUM(O785:O900)</f>
        <v>6666.1749999999993</v>
      </c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2:27" ht="15.75" customHeight="1">
      <c r="B902" s="2"/>
      <c r="C902" s="6">
        <f>SUM(D764:D901)</f>
        <v>1280</v>
      </c>
      <c r="D902" s="8" t="s">
        <v>17</v>
      </c>
      <c r="E902" s="8"/>
      <c r="F902" s="8"/>
      <c r="G902" s="8"/>
      <c r="H902" s="8"/>
      <c r="I902" s="9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2:27" ht="15.75" customHeight="1">
      <c r="B903" s="2"/>
      <c r="C903" s="6">
        <f>C902*8760</f>
        <v>11212800</v>
      </c>
      <c r="D903" s="8" t="s">
        <v>18</v>
      </c>
      <c r="E903" s="8"/>
      <c r="F903" s="8"/>
      <c r="G903" s="8"/>
      <c r="H903" s="8"/>
      <c r="I903" s="9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2:27" ht="15.75" customHeight="1">
      <c r="B904" s="2"/>
      <c r="C904" s="6">
        <f>N901</f>
        <v>1921.6000000000004</v>
      </c>
      <c r="D904" s="8" t="s">
        <v>19</v>
      </c>
      <c r="E904" s="8"/>
      <c r="F904" s="8"/>
      <c r="G904" s="8"/>
      <c r="H904" s="8"/>
      <c r="I904" s="9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2:27" ht="15.75" customHeight="1">
      <c r="B905" s="2"/>
      <c r="C905" s="6">
        <f>C904/C902</f>
        <v>1.5012500000000002</v>
      </c>
      <c r="D905" s="8" t="s">
        <v>20</v>
      </c>
      <c r="E905" s="8"/>
      <c r="F905" s="8"/>
      <c r="G905" s="8"/>
      <c r="H905" s="8"/>
      <c r="I905" s="9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2:27" ht="15.75" customHeight="1">
      <c r="B906" s="2"/>
      <c r="C906" s="6">
        <f>O901/C902</f>
        <v>5.2079492187499996</v>
      </c>
      <c r="D906" s="8" t="s">
        <v>21</v>
      </c>
      <c r="E906" s="8"/>
      <c r="F906" s="8"/>
      <c r="G906" s="8"/>
      <c r="H906" s="8"/>
      <c r="I906" s="9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2:27" ht="15.75" customHeight="1">
      <c r="B907" s="2"/>
      <c r="C907" s="6">
        <f>C906/C905</f>
        <v>3.4690752497918393</v>
      </c>
      <c r="D907" s="8" t="s">
        <v>22</v>
      </c>
      <c r="E907" s="8"/>
      <c r="F907" s="8"/>
      <c r="G907" s="8"/>
      <c r="H907" s="8"/>
      <c r="I907" s="9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2:27" ht="15.75" customHeight="1">
      <c r="B908" s="2"/>
      <c r="C908" s="6">
        <f>(C903-O901)/C903</f>
        <v>0.99940548524900108</v>
      </c>
      <c r="D908" s="8" t="s">
        <v>23</v>
      </c>
      <c r="E908" s="8"/>
      <c r="F908" s="8"/>
      <c r="G908" s="8"/>
      <c r="H908" s="8"/>
      <c r="I908" s="9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2:27" ht="15.75" customHeight="1">
      <c r="B909" s="2"/>
      <c r="C909" s="6">
        <f>1-C908</f>
        <v>5.9451475099892015E-4</v>
      </c>
      <c r="D909" s="8" t="s">
        <v>24</v>
      </c>
      <c r="E909" s="8"/>
      <c r="F909" s="8"/>
      <c r="G909" s="8"/>
      <c r="H909" s="8"/>
      <c r="I909" s="9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2:27" ht="15.75" customHeight="1">
      <c r="B910" s="2"/>
      <c r="C910" s="6">
        <f>M901*1000</f>
        <v>16579.550000000003</v>
      </c>
      <c r="D910" s="8" t="s">
        <v>26</v>
      </c>
      <c r="E910" s="8"/>
      <c r="F910" s="8"/>
      <c r="G910" s="8"/>
      <c r="H910" s="8"/>
      <c r="I910" s="9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2:27" ht="15.75" customHeight="1">
      <c r="B911" s="2"/>
      <c r="C911" s="6">
        <f>C910/C902</f>
        <v>12.952773437500003</v>
      </c>
      <c r="D911" s="11" t="s">
        <v>27</v>
      </c>
      <c r="E911" s="11"/>
      <c r="F911" s="11"/>
      <c r="G911" s="11"/>
      <c r="H911" s="11"/>
      <c r="I911" s="1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</sheetData>
  <mergeCells count="1">
    <mergeCell ref="Q1:R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74"/>
  <sheetViews>
    <sheetView topLeftCell="M1" workbookViewId="0">
      <selection activeCell="B2" sqref="B2:B22"/>
    </sheetView>
  </sheetViews>
  <sheetFormatPr defaultColWidth="12.625" defaultRowHeight="15" customHeight="1"/>
  <cols>
    <col min="1" max="1" width="8.75" bestFit="1" customWidth="1"/>
    <col min="2" max="2" width="8.375" bestFit="1" customWidth="1"/>
    <col min="3" max="3" width="11.125" customWidth="1"/>
    <col min="4" max="4" width="9.25" customWidth="1"/>
    <col min="5" max="5" width="7.5" customWidth="1"/>
    <col min="6" max="6" width="7.125" customWidth="1"/>
    <col min="7" max="7" width="10.75" customWidth="1"/>
    <col min="8" max="8" width="9.75" customWidth="1"/>
    <col min="9" max="9" width="11" customWidth="1"/>
    <col min="10" max="10" width="12.125" customWidth="1"/>
    <col min="11" max="11" width="16.25" customWidth="1"/>
    <col min="12" max="12" width="12.25" customWidth="1"/>
    <col min="13" max="13" width="10.625" customWidth="1"/>
    <col min="14" max="17" width="8" customWidth="1"/>
    <col min="18" max="27" width="7.625" customWidth="1"/>
  </cols>
  <sheetData>
    <row r="1" spans="1:27" ht="47.25" thickBot="1">
      <c r="A1" s="75" t="s">
        <v>59</v>
      </c>
      <c r="B1" s="1" t="s">
        <v>58</v>
      </c>
      <c r="C1" s="2"/>
      <c r="D1" s="2"/>
      <c r="E1" s="2"/>
      <c r="F1" s="2"/>
      <c r="G1" s="2"/>
      <c r="H1" s="2"/>
      <c r="I1" s="1" t="s">
        <v>0</v>
      </c>
      <c r="J1" s="2"/>
      <c r="K1" s="2"/>
      <c r="L1" s="2"/>
      <c r="M1" s="2"/>
      <c r="N1" s="2"/>
      <c r="O1" s="2"/>
      <c r="P1" s="2"/>
      <c r="Q1" s="83" t="s">
        <v>57</v>
      </c>
      <c r="R1" s="84"/>
      <c r="S1" s="2"/>
      <c r="T1" s="2"/>
      <c r="U1" s="2"/>
      <c r="V1" s="2"/>
      <c r="W1" s="2"/>
      <c r="X1" s="2"/>
      <c r="Y1" s="2"/>
      <c r="Z1" s="2"/>
      <c r="AA1" s="2"/>
    </row>
    <row r="2" spans="1:27" ht="15.75" thickBot="1">
      <c r="A2" s="74">
        <v>0.1</v>
      </c>
      <c r="B2" s="2">
        <v>7.4999999999999997E-2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2"/>
      <c r="Q2" s="68" t="s">
        <v>51</v>
      </c>
      <c r="R2" s="71">
        <f>C137</f>
        <v>4134.6749999999993</v>
      </c>
      <c r="S2" s="2"/>
      <c r="T2" s="2"/>
      <c r="U2" s="2"/>
      <c r="V2" s="2"/>
      <c r="W2" s="2"/>
      <c r="X2" s="2"/>
      <c r="Y2" s="2"/>
      <c r="Z2" s="2"/>
      <c r="AA2" s="2"/>
    </row>
    <row r="3" spans="1:27" ht="15.75" thickBot="1">
      <c r="A3" s="74">
        <v>0.1</v>
      </c>
      <c r="B3" s="2">
        <v>7.4999999999999997E-2</v>
      </c>
      <c r="C3" s="4">
        <v>32</v>
      </c>
      <c r="D3" s="4">
        <v>220</v>
      </c>
      <c r="E3" s="4">
        <v>56</v>
      </c>
      <c r="F3" s="4">
        <v>0.75</v>
      </c>
      <c r="G3" s="4">
        <f>B2</f>
        <v>7.4999999999999997E-2</v>
      </c>
      <c r="H3" s="4">
        <f t="shared" ref="H3:H14" si="0">F3*G3</f>
        <v>5.6249999999999994E-2</v>
      </c>
      <c r="I3" s="4">
        <v>0.5</v>
      </c>
      <c r="J3" s="4">
        <f t="shared" ref="J3:J21" si="1">H3*I3</f>
        <v>2.8124999999999997E-2</v>
      </c>
      <c r="K3" s="4"/>
      <c r="L3" s="4"/>
      <c r="M3" s="4"/>
      <c r="N3" s="4"/>
      <c r="O3" s="4"/>
      <c r="P3" s="2"/>
      <c r="Q3" s="69" t="s">
        <v>52</v>
      </c>
      <c r="R3" s="72">
        <f>C277</f>
        <v>28413.3</v>
      </c>
      <c r="S3" s="2"/>
      <c r="T3" s="2"/>
      <c r="U3" s="2"/>
      <c r="V3" s="2"/>
      <c r="W3" s="2"/>
      <c r="X3" s="2"/>
      <c r="Y3" s="2"/>
      <c r="Z3" s="2"/>
      <c r="AA3" s="2"/>
    </row>
    <row r="4" spans="1:27" ht="15.75" thickBot="1">
      <c r="A4" s="74">
        <v>0.1</v>
      </c>
      <c r="B4" s="2">
        <v>7.4999999999999997E-2</v>
      </c>
      <c r="C4" s="4"/>
      <c r="D4" s="4"/>
      <c r="E4" s="4">
        <v>58</v>
      </c>
      <c r="F4" s="4">
        <v>0.6</v>
      </c>
      <c r="G4" s="4">
        <f t="shared" ref="G4:G8" si="2">B3</f>
        <v>7.4999999999999997E-2</v>
      </c>
      <c r="H4" s="4">
        <f t="shared" si="0"/>
        <v>4.4999999999999998E-2</v>
      </c>
      <c r="I4" s="4">
        <v>0.5</v>
      </c>
      <c r="J4" s="4">
        <f t="shared" si="1"/>
        <v>2.2499999999999999E-2</v>
      </c>
      <c r="K4" s="4"/>
      <c r="L4" s="4"/>
      <c r="M4" s="4"/>
      <c r="N4" s="4"/>
      <c r="O4" s="4"/>
      <c r="P4" s="2"/>
      <c r="Q4" s="70" t="s">
        <v>53</v>
      </c>
      <c r="R4" s="73">
        <f>C417</f>
        <v>6512.25</v>
      </c>
      <c r="S4" s="2"/>
      <c r="T4" s="2"/>
      <c r="U4" s="2"/>
      <c r="V4" s="2"/>
      <c r="W4" s="2"/>
      <c r="X4" s="2"/>
      <c r="Y4" s="2"/>
      <c r="Z4" s="2"/>
      <c r="AA4" s="2"/>
    </row>
    <row r="5" spans="1:27" ht="15.75" thickBot="1">
      <c r="A5" s="74">
        <v>0.1</v>
      </c>
      <c r="B5" s="2">
        <v>7.4999999999999997E-2</v>
      </c>
      <c r="C5" s="4"/>
      <c r="D5" s="4"/>
      <c r="E5" s="4">
        <v>60</v>
      </c>
      <c r="F5" s="4">
        <v>0.75</v>
      </c>
      <c r="G5" s="4">
        <f t="shared" si="2"/>
        <v>7.4999999999999997E-2</v>
      </c>
      <c r="H5" s="4">
        <f t="shared" si="0"/>
        <v>5.6249999999999994E-2</v>
      </c>
      <c r="I5" s="4">
        <v>0.5</v>
      </c>
      <c r="J5" s="4">
        <f t="shared" si="1"/>
        <v>2.8124999999999997E-2</v>
      </c>
      <c r="K5" s="4"/>
      <c r="L5" s="4"/>
      <c r="M5" s="4"/>
      <c r="N5" s="4"/>
      <c r="O5" s="4"/>
      <c r="P5" s="2"/>
      <c r="Q5" s="69" t="s">
        <v>54</v>
      </c>
      <c r="R5" s="72">
        <f>C557</f>
        <v>7307.1750000000002</v>
      </c>
      <c r="S5" s="2"/>
      <c r="T5" s="2"/>
      <c r="U5" s="2"/>
      <c r="V5" s="2"/>
      <c r="W5" s="2"/>
      <c r="X5" s="2"/>
      <c r="Y5" s="2"/>
      <c r="Z5" s="2"/>
      <c r="AA5" s="2"/>
    </row>
    <row r="6" spans="1:27" ht="15.75" thickBot="1">
      <c r="A6" s="74">
        <v>0.1</v>
      </c>
      <c r="B6" s="2">
        <v>7.4999999999999997E-2</v>
      </c>
      <c r="C6" s="4"/>
      <c r="D6" s="4"/>
      <c r="E6" s="4">
        <v>63</v>
      </c>
      <c r="F6" s="4">
        <v>0.75</v>
      </c>
      <c r="G6" s="4">
        <f t="shared" si="2"/>
        <v>7.4999999999999997E-2</v>
      </c>
      <c r="H6" s="4">
        <f t="shared" si="0"/>
        <v>5.6249999999999994E-2</v>
      </c>
      <c r="I6" s="4">
        <v>0.5</v>
      </c>
      <c r="J6" s="4">
        <f t="shared" si="1"/>
        <v>2.8124999999999997E-2</v>
      </c>
      <c r="K6" s="4"/>
      <c r="L6" s="4"/>
      <c r="M6" s="4"/>
      <c r="N6" s="4"/>
      <c r="O6" s="4"/>
      <c r="P6" s="2"/>
      <c r="Q6" s="70" t="s">
        <v>55</v>
      </c>
      <c r="R6" s="73">
        <f>C697</f>
        <v>4134.6749999999993</v>
      </c>
      <c r="S6" s="2"/>
      <c r="T6" s="2"/>
      <c r="U6" s="2"/>
      <c r="V6" s="2"/>
      <c r="W6" s="2"/>
      <c r="X6" s="2"/>
      <c r="Y6" s="2"/>
      <c r="Z6" s="2"/>
      <c r="AA6" s="2"/>
    </row>
    <row r="7" spans="1:27" ht="15.75" thickBot="1">
      <c r="A7" s="74">
        <v>0.1</v>
      </c>
      <c r="B7" s="2">
        <v>7.4999999999999997E-2</v>
      </c>
      <c r="C7" s="4"/>
      <c r="D7" s="4"/>
      <c r="E7" s="4">
        <v>65</v>
      </c>
      <c r="F7" s="4">
        <v>0.75</v>
      </c>
      <c r="G7" s="4">
        <f t="shared" si="2"/>
        <v>7.4999999999999997E-2</v>
      </c>
      <c r="H7" s="4">
        <f t="shared" si="0"/>
        <v>5.6249999999999994E-2</v>
      </c>
      <c r="I7" s="4">
        <v>0.5</v>
      </c>
      <c r="J7" s="4">
        <f t="shared" si="1"/>
        <v>2.8124999999999997E-2</v>
      </c>
      <c r="K7" s="4"/>
      <c r="L7" s="4"/>
      <c r="M7" s="4"/>
      <c r="N7" s="4"/>
      <c r="O7" s="4"/>
      <c r="P7" s="2"/>
      <c r="Q7" s="69" t="s">
        <v>56</v>
      </c>
      <c r="R7" s="72">
        <f>C837</f>
        <v>16446.893749999999</v>
      </c>
      <c r="S7" s="2"/>
      <c r="T7" s="2"/>
      <c r="U7" s="2"/>
      <c r="V7" s="2"/>
      <c r="W7" s="2"/>
      <c r="X7" s="2"/>
      <c r="Y7" s="2"/>
      <c r="Z7" s="2"/>
      <c r="AA7" s="2"/>
    </row>
    <row r="8" spans="1:27">
      <c r="A8" s="74">
        <v>0.1</v>
      </c>
      <c r="B8" s="2">
        <v>7.4999999999999997E-2</v>
      </c>
      <c r="C8" s="4"/>
      <c r="D8" s="4"/>
      <c r="E8" s="4">
        <v>57</v>
      </c>
      <c r="F8" s="4">
        <v>0.8</v>
      </c>
      <c r="G8" s="4">
        <f t="shared" si="2"/>
        <v>7.4999999999999997E-2</v>
      </c>
      <c r="H8" s="4">
        <f t="shared" si="0"/>
        <v>0.06</v>
      </c>
      <c r="I8" s="4">
        <v>3</v>
      </c>
      <c r="J8" s="4">
        <f t="shared" si="1"/>
        <v>0.18</v>
      </c>
      <c r="K8" s="4"/>
      <c r="L8" s="4"/>
      <c r="M8" s="4"/>
      <c r="N8" s="4"/>
      <c r="O8" s="4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74">
        <v>0.1</v>
      </c>
      <c r="B9" s="2">
        <v>7.4999999999999997E-2</v>
      </c>
      <c r="C9" s="4"/>
      <c r="D9" s="4"/>
      <c r="E9" s="4">
        <v>59</v>
      </c>
      <c r="F9" s="4">
        <v>0.8</v>
      </c>
      <c r="G9" s="4">
        <v>0</v>
      </c>
      <c r="H9" s="4">
        <f t="shared" si="0"/>
        <v>0</v>
      </c>
      <c r="I9" s="4">
        <v>0.5</v>
      </c>
      <c r="J9" s="4">
        <f t="shared" si="1"/>
        <v>0</v>
      </c>
      <c r="K9" s="4"/>
      <c r="L9" s="4"/>
      <c r="M9" s="4"/>
      <c r="N9" s="4"/>
      <c r="O9" s="4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>
      <c r="A10" s="74">
        <v>0.1</v>
      </c>
      <c r="B10" s="2">
        <v>7.4999999999999997E-2</v>
      </c>
      <c r="C10" s="4"/>
      <c r="D10" s="4"/>
      <c r="E10" s="4">
        <v>61</v>
      </c>
      <c r="F10" s="4">
        <v>0.6</v>
      </c>
      <c r="G10" s="4">
        <v>0</v>
      </c>
      <c r="H10" s="4">
        <f t="shared" si="0"/>
        <v>0</v>
      </c>
      <c r="I10" s="4">
        <v>0.5</v>
      </c>
      <c r="J10" s="4">
        <f t="shared" si="1"/>
        <v>0</v>
      </c>
      <c r="K10" s="4"/>
      <c r="L10" s="4"/>
      <c r="M10" s="4"/>
      <c r="N10" s="4"/>
      <c r="O10" s="4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>
      <c r="A11" s="74">
        <v>0.1</v>
      </c>
      <c r="B11" s="2">
        <v>7.4999999999999997E-2</v>
      </c>
      <c r="C11" s="4"/>
      <c r="D11" s="4"/>
      <c r="E11" s="4">
        <v>62</v>
      </c>
      <c r="F11" s="4">
        <v>0.8</v>
      </c>
      <c r="G11" s="4">
        <v>0</v>
      </c>
      <c r="H11" s="4">
        <f t="shared" si="0"/>
        <v>0</v>
      </c>
      <c r="I11" s="4">
        <v>0.5</v>
      </c>
      <c r="J11" s="4">
        <f t="shared" si="1"/>
        <v>0</v>
      </c>
      <c r="K11" s="4"/>
      <c r="L11" s="4"/>
      <c r="M11" s="4"/>
      <c r="N11" s="4"/>
      <c r="O11" s="4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74">
        <v>0.1</v>
      </c>
      <c r="B12" s="2">
        <v>7.4999999999999997E-2</v>
      </c>
      <c r="C12" s="4"/>
      <c r="D12" s="4"/>
      <c r="E12" s="4">
        <v>64</v>
      </c>
      <c r="F12" s="4">
        <v>0.6</v>
      </c>
      <c r="G12" s="4">
        <v>0</v>
      </c>
      <c r="H12" s="4">
        <f t="shared" si="0"/>
        <v>0</v>
      </c>
      <c r="I12" s="4">
        <v>0.5</v>
      </c>
      <c r="J12" s="4">
        <f t="shared" si="1"/>
        <v>0</v>
      </c>
      <c r="K12" s="4"/>
      <c r="L12" s="4"/>
      <c r="M12" s="4"/>
      <c r="N12" s="4"/>
      <c r="O12" s="4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74">
        <v>0.1</v>
      </c>
      <c r="B13" s="2">
        <v>7.4999999999999997E-2</v>
      </c>
      <c r="C13" s="4"/>
      <c r="D13" s="4"/>
      <c r="E13" s="4">
        <v>66</v>
      </c>
      <c r="F13" s="4">
        <v>0.8</v>
      </c>
      <c r="G13" s="4">
        <v>0</v>
      </c>
      <c r="H13" s="4">
        <f t="shared" si="0"/>
        <v>0</v>
      </c>
      <c r="I13" s="4">
        <v>0.5</v>
      </c>
      <c r="J13" s="4">
        <f t="shared" si="1"/>
        <v>0</v>
      </c>
      <c r="K13" s="4"/>
      <c r="L13" s="4"/>
      <c r="M13" s="4"/>
      <c r="N13" s="4"/>
      <c r="O13" s="4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A14" s="74">
        <v>0.1</v>
      </c>
      <c r="B14" s="2">
        <v>7.4999999999999997E-2</v>
      </c>
      <c r="C14" s="4"/>
      <c r="D14" s="4"/>
      <c r="E14" s="4">
        <v>67</v>
      </c>
      <c r="F14" s="4">
        <v>0.6</v>
      </c>
      <c r="G14" s="4">
        <v>0</v>
      </c>
      <c r="H14" s="4">
        <f t="shared" si="0"/>
        <v>0</v>
      </c>
      <c r="I14" s="4">
        <v>0.5</v>
      </c>
      <c r="J14" s="4">
        <f t="shared" si="1"/>
        <v>0</v>
      </c>
      <c r="K14" s="4"/>
      <c r="L14" s="4"/>
      <c r="M14" s="4"/>
      <c r="N14" s="4"/>
      <c r="O14" s="4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74">
        <v>0.1</v>
      </c>
      <c r="B15" s="2">
        <v>7.4999999999999997E-2</v>
      </c>
      <c r="C15" s="4"/>
      <c r="D15" s="4"/>
      <c r="E15" s="4" t="s">
        <v>15</v>
      </c>
      <c r="F15" s="4"/>
      <c r="G15" s="4"/>
      <c r="H15" s="4">
        <f>A2</f>
        <v>0.1</v>
      </c>
      <c r="I15" s="4">
        <v>10</v>
      </c>
      <c r="J15" s="4">
        <f t="shared" si="1"/>
        <v>1</v>
      </c>
      <c r="K15" s="4"/>
      <c r="L15" s="4"/>
      <c r="M15" s="4"/>
      <c r="N15" s="4"/>
      <c r="O15" s="4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A16" s="74">
        <v>0.1</v>
      </c>
      <c r="B16" s="2">
        <v>7.4999999999999997E-2</v>
      </c>
      <c r="C16" s="4"/>
      <c r="D16" s="4"/>
      <c r="E16" s="4" t="s">
        <v>15</v>
      </c>
      <c r="F16" s="4"/>
      <c r="G16" s="4"/>
      <c r="H16" s="4">
        <v>0</v>
      </c>
      <c r="I16" s="4">
        <v>0</v>
      </c>
      <c r="J16" s="4">
        <f t="shared" si="1"/>
        <v>0</v>
      </c>
      <c r="K16" s="4"/>
      <c r="L16" s="4"/>
      <c r="M16" s="4"/>
      <c r="N16" s="4"/>
      <c r="O16" s="4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>
      <c r="A17" s="74">
        <v>0.1</v>
      </c>
      <c r="B17" s="2">
        <v>7.4999999999999997E-2</v>
      </c>
      <c r="C17" s="4"/>
      <c r="D17" s="4"/>
      <c r="E17" s="4" t="s">
        <v>15</v>
      </c>
      <c r="F17" s="4"/>
      <c r="G17" s="4"/>
      <c r="H17" s="4">
        <v>0</v>
      </c>
      <c r="I17" s="4">
        <v>0</v>
      </c>
      <c r="J17" s="4">
        <f t="shared" si="1"/>
        <v>0</v>
      </c>
      <c r="K17" s="4"/>
      <c r="L17" s="4"/>
      <c r="M17" s="4"/>
      <c r="N17" s="4"/>
      <c r="O17" s="4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>
      <c r="A18" s="74">
        <v>0.1</v>
      </c>
      <c r="B18" s="2">
        <v>7.4999999999999997E-2</v>
      </c>
      <c r="C18" s="4"/>
      <c r="D18" s="4"/>
      <c r="E18" s="4" t="s">
        <v>15</v>
      </c>
      <c r="F18" s="4"/>
      <c r="G18" s="4"/>
      <c r="H18" s="4">
        <v>0</v>
      </c>
      <c r="I18" s="4">
        <v>0</v>
      </c>
      <c r="J18" s="4">
        <f t="shared" si="1"/>
        <v>0</v>
      </c>
      <c r="K18" s="4"/>
      <c r="L18" s="4"/>
      <c r="M18" s="4"/>
      <c r="N18" s="4"/>
      <c r="O18" s="4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>
      <c r="A19" s="74">
        <v>0.1</v>
      </c>
      <c r="B19" s="2">
        <v>7.4999999999999997E-2</v>
      </c>
      <c r="C19" s="4"/>
      <c r="D19" s="4"/>
      <c r="E19" s="4" t="s">
        <v>15</v>
      </c>
      <c r="F19" s="4"/>
      <c r="G19" s="4"/>
      <c r="H19" s="4">
        <v>0</v>
      </c>
      <c r="I19" s="4">
        <v>0</v>
      </c>
      <c r="J19" s="4">
        <f t="shared" si="1"/>
        <v>0</v>
      </c>
      <c r="K19" s="4"/>
      <c r="L19" s="4"/>
      <c r="M19" s="4"/>
      <c r="N19" s="4"/>
      <c r="O19" s="4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74">
        <v>0.1</v>
      </c>
      <c r="B20" s="2">
        <v>7.4999999999999997E-2</v>
      </c>
      <c r="C20" s="4"/>
      <c r="D20" s="4"/>
      <c r="E20" s="4" t="s">
        <v>15</v>
      </c>
      <c r="F20" s="4"/>
      <c r="G20" s="4"/>
      <c r="H20" s="4">
        <v>0</v>
      </c>
      <c r="I20" s="4">
        <v>0</v>
      </c>
      <c r="J20" s="4">
        <f t="shared" si="1"/>
        <v>0</v>
      </c>
      <c r="K20" s="4"/>
      <c r="L20" s="4"/>
      <c r="M20" s="4"/>
      <c r="N20" s="4"/>
      <c r="O20" s="4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74">
        <v>0.1</v>
      </c>
      <c r="B21" s="2">
        <v>7.4999999999999997E-2</v>
      </c>
      <c r="C21" s="4"/>
      <c r="D21" s="4"/>
      <c r="E21" s="4" t="s">
        <v>15</v>
      </c>
      <c r="F21" s="4"/>
      <c r="G21" s="4"/>
      <c r="H21" s="4">
        <v>0</v>
      </c>
      <c r="I21" s="4">
        <v>0</v>
      </c>
      <c r="J21" s="4">
        <f t="shared" si="1"/>
        <v>0</v>
      </c>
      <c r="K21" s="4"/>
      <c r="L21" s="4"/>
      <c r="M21" s="4"/>
      <c r="N21" s="4"/>
      <c r="O21" s="4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>
      <c r="A22" s="74">
        <v>0.1</v>
      </c>
      <c r="B22" s="2">
        <v>7.4999999999999997E-2</v>
      </c>
      <c r="C22" s="25"/>
      <c r="D22" s="25"/>
      <c r="E22" s="25" t="s">
        <v>14</v>
      </c>
      <c r="F22" s="25"/>
      <c r="G22" s="25"/>
      <c r="H22" s="25">
        <f>SUM(H3:H21)</f>
        <v>0.42999999999999994</v>
      </c>
      <c r="I22" s="25"/>
      <c r="J22" s="25">
        <f>SUM(J3:J21)</f>
        <v>1.3149999999999999</v>
      </c>
      <c r="K22" s="25">
        <f>J22/H22</f>
        <v>3.058139534883721</v>
      </c>
      <c r="L22" s="25">
        <v>0.54500000000000004</v>
      </c>
      <c r="M22" s="25">
        <f>L22*J22</f>
        <v>0.71667500000000006</v>
      </c>
      <c r="N22" s="25">
        <f>H22*D3</f>
        <v>94.59999999999998</v>
      </c>
      <c r="O22" s="25">
        <f>J22*D3</f>
        <v>289.3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>
      <c r="B23" s="2"/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3" t="s">
        <v>8</v>
      </c>
      <c r="K23" s="3" t="s">
        <v>9</v>
      </c>
      <c r="L23" s="3" t="s">
        <v>10</v>
      </c>
      <c r="M23" s="3" t="s">
        <v>11</v>
      </c>
      <c r="N23" s="3" t="s">
        <v>12</v>
      </c>
      <c r="O23" s="3" t="s">
        <v>13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B24" s="2"/>
      <c r="C24" s="4">
        <v>33</v>
      </c>
      <c r="D24" s="4">
        <v>220</v>
      </c>
      <c r="E24" s="4">
        <v>56</v>
      </c>
      <c r="F24" s="4">
        <v>0.75</v>
      </c>
      <c r="G24" s="4">
        <f>B2</f>
        <v>7.4999999999999997E-2</v>
      </c>
      <c r="H24" s="4">
        <f t="shared" ref="H24:H35" si="3">F24*G24</f>
        <v>5.6249999999999994E-2</v>
      </c>
      <c r="I24" s="4">
        <v>0.5</v>
      </c>
      <c r="J24" s="4">
        <f t="shared" ref="J24:J42" si="4">H24*I24</f>
        <v>2.8124999999999997E-2</v>
      </c>
      <c r="K24" s="4"/>
      <c r="L24" s="4"/>
      <c r="M24" s="4"/>
      <c r="N24" s="4"/>
      <c r="O24" s="4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B25" s="2"/>
      <c r="C25" s="4"/>
      <c r="D25" s="4"/>
      <c r="E25" s="4">
        <v>58</v>
      </c>
      <c r="F25" s="4">
        <v>0.6</v>
      </c>
      <c r="G25" s="4">
        <f t="shared" ref="G25:G28" si="5">B3</f>
        <v>7.4999999999999997E-2</v>
      </c>
      <c r="H25" s="4">
        <f t="shared" si="3"/>
        <v>4.4999999999999998E-2</v>
      </c>
      <c r="I25" s="4">
        <v>0.5</v>
      </c>
      <c r="J25" s="4">
        <f t="shared" si="4"/>
        <v>2.2499999999999999E-2</v>
      </c>
      <c r="K25" s="4"/>
      <c r="L25" s="4"/>
      <c r="M25" s="4"/>
      <c r="N25" s="4"/>
      <c r="O25" s="4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>
      <c r="B26" s="2"/>
      <c r="C26" s="4"/>
      <c r="D26" s="4"/>
      <c r="E26" s="4">
        <v>60</v>
      </c>
      <c r="F26" s="4">
        <v>0.75</v>
      </c>
      <c r="G26" s="4">
        <f t="shared" si="5"/>
        <v>7.4999999999999997E-2</v>
      </c>
      <c r="H26" s="4">
        <f t="shared" si="3"/>
        <v>5.6249999999999994E-2</v>
      </c>
      <c r="I26" s="4">
        <v>0.5</v>
      </c>
      <c r="J26" s="4">
        <f t="shared" si="4"/>
        <v>2.8124999999999997E-2</v>
      </c>
      <c r="K26" s="4"/>
      <c r="L26" s="4"/>
      <c r="M26" s="4"/>
      <c r="N26" s="4"/>
      <c r="O26" s="4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>
      <c r="B27" s="2"/>
      <c r="C27" s="4"/>
      <c r="D27" s="4"/>
      <c r="E27" s="4">
        <v>63</v>
      </c>
      <c r="F27" s="4">
        <v>0.75</v>
      </c>
      <c r="G27" s="4">
        <f t="shared" si="5"/>
        <v>7.4999999999999997E-2</v>
      </c>
      <c r="H27" s="4">
        <f t="shared" si="3"/>
        <v>5.6249999999999994E-2</v>
      </c>
      <c r="I27" s="4">
        <v>0.5</v>
      </c>
      <c r="J27" s="4">
        <f t="shared" si="4"/>
        <v>2.8124999999999997E-2</v>
      </c>
      <c r="K27" s="4"/>
      <c r="L27" s="4"/>
      <c r="M27" s="4"/>
      <c r="N27" s="4"/>
      <c r="O27" s="4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B28" s="2"/>
      <c r="C28" s="4"/>
      <c r="D28" s="4"/>
      <c r="E28" s="4">
        <v>65</v>
      </c>
      <c r="F28" s="4">
        <v>0.75</v>
      </c>
      <c r="G28" s="4">
        <f t="shared" si="5"/>
        <v>7.4999999999999997E-2</v>
      </c>
      <c r="H28" s="4">
        <f t="shared" si="3"/>
        <v>5.6249999999999994E-2</v>
      </c>
      <c r="I28" s="4">
        <v>0.5</v>
      </c>
      <c r="J28" s="4">
        <f t="shared" si="4"/>
        <v>2.8124999999999997E-2</v>
      </c>
      <c r="K28" s="4"/>
      <c r="L28" s="4"/>
      <c r="M28" s="4"/>
      <c r="N28" s="4"/>
      <c r="O28" s="4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>
      <c r="B29" s="2"/>
      <c r="C29" s="4"/>
      <c r="D29" s="4"/>
      <c r="E29" s="4">
        <v>57</v>
      </c>
      <c r="F29" s="4">
        <v>0.8</v>
      </c>
      <c r="G29" s="4">
        <v>0</v>
      </c>
      <c r="H29" s="4">
        <f t="shared" si="3"/>
        <v>0</v>
      </c>
      <c r="I29" s="4">
        <v>0.5</v>
      </c>
      <c r="J29" s="4">
        <f t="shared" si="4"/>
        <v>0</v>
      </c>
      <c r="K29" s="4"/>
      <c r="L29" s="4"/>
      <c r="M29" s="4"/>
      <c r="N29" s="4"/>
      <c r="O29" s="4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>
      <c r="B30" s="2"/>
      <c r="C30" s="4"/>
      <c r="D30" s="4"/>
      <c r="E30" s="4">
        <v>59</v>
      </c>
      <c r="F30" s="4">
        <v>0.8</v>
      </c>
      <c r="G30" s="4">
        <f>B2</f>
        <v>7.4999999999999997E-2</v>
      </c>
      <c r="H30" s="4">
        <f t="shared" si="3"/>
        <v>0.06</v>
      </c>
      <c r="I30" s="4">
        <v>3</v>
      </c>
      <c r="J30" s="4">
        <f t="shared" si="4"/>
        <v>0.18</v>
      </c>
      <c r="K30" s="4"/>
      <c r="L30" s="4"/>
      <c r="M30" s="4"/>
      <c r="N30" s="4"/>
      <c r="O30" s="4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>
      <c r="B31" s="2"/>
      <c r="C31" s="4"/>
      <c r="D31" s="4"/>
      <c r="E31" s="4">
        <v>61</v>
      </c>
      <c r="F31" s="4">
        <v>0.6</v>
      </c>
      <c r="G31" s="4">
        <v>0</v>
      </c>
      <c r="H31" s="4">
        <f t="shared" si="3"/>
        <v>0</v>
      </c>
      <c r="I31" s="4">
        <v>0.5</v>
      </c>
      <c r="J31" s="4">
        <f t="shared" si="4"/>
        <v>0</v>
      </c>
      <c r="K31" s="4"/>
      <c r="L31" s="4"/>
      <c r="M31" s="4"/>
      <c r="N31" s="4"/>
      <c r="O31" s="4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B32" s="2"/>
      <c r="C32" s="4"/>
      <c r="D32" s="4"/>
      <c r="E32" s="4">
        <v>62</v>
      </c>
      <c r="F32" s="4">
        <v>0.8</v>
      </c>
      <c r="G32" s="4">
        <v>0</v>
      </c>
      <c r="H32" s="4">
        <f t="shared" si="3"/>
        <v>0</v>
      </c>
      <c r="I32" s="4">
        <v>0.5</v>
      </c>
      <c r="J32" s="4">
        <f t="shared" si="4"/>
        <v>0</v>
      </c>
      <c r="K32" s="4"/>
      <c r="L32" s="4"/>
      <c r="M32" s="4"/>
      <c r="N32" s="4"/>
      <c r="O32" s="4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2:27" ht="15.75" customHeight="1">
      <c r="B33" s="2"/>
      <c r="C33" s="4"/>
      <c r="D33" s="4"/>
      <c r="E33" s="4">
        <v>64</v>
      </c>
      <c r="F33" s="4">
        <v>0.6</v>
      </c>
      <c r="G33" s="4">
        <v>0</v>
      </c>
      <c r="H33" s="4">
        <f t="shared" si="3"/>
        <v>0</v>
      </c>
      <c r="I33" s="4">
        <v>0.5</v>
      </c>
      <c r="J33" s="4">
        <f t="shared" si="4"/>
        <v>0</v>
      </c>
      <c r="K33" s="4"/>
      <c r="L33" s="4"/>
      <c r="M33" s="4"/>
      <c r="N33" s="4"/>
      <c r="O33" s="4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2:27" ht="15.75" customHeight="1">
      <c r="B34" s="2"/>
      <c r="C34" s="4"/>
      <c r="D34" s="4"/>
      <c r="E34" s="4">
        <v>66</v>
      </c>
      <c r="F34" s="4">
        <v>0.8</v>
      </c>
      <c r="G34" s="4">
        <v>0</v>
      </c>
      <c r="H34" s="4">
        <f t="shared" si="3"/>
        <v>0</v>
      </c>
      <c r="I34" s="4">
        <v>0.5</v>
      </c>
      <c r="J34" s="4">
        <f t="shared" si="4"/>
        <v>0</v>
      </c>
      <c r="K34" s="4"/>
      <c r="L34" s="4"/>
      <c r="M34" s="4"/>
      <c r="N34" s="4"/>
      <c r="O34" s="4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2:27" ht="15.75" customHeight="1">
      <c r="B35" s="2"/>
      <c r="C35" s="4"/>
      <c r="D35" s="4"/>
      <c r="E35" s="4">
        <v>67</v>
      </c>
      <c r="F35" s="4">
        <v>0.6</v>
      </c>
      <c r="G35" s="4">
        <v>0</v>
      </c>
      <c r="H35" s="4">
        <f t="shared" si="3"/>
        <v>0</v>
      </c>
      <c r="I35" s="4">
        <v>0.5</v>
      </c>
      <c r="J35" s="4">
        <f t="shared" si="4"/>
        <v>0</v>
      </c>
      <c r="K35" s="4"/>
      <c r="L35" s="4"/>
      <c r="M35" s="4"/>
      <c r="N35" s="4"/>
      <c r="O35" s="4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2:27" ht="15.75" customHeight="1">
      <c r="B36" s="2"/>
      <c r="C36" s="4"/>
      <c r="D36" s="4"/>
      <c r="E36" s="4" t="s">
        <v>15</v>
      </c>
      <c r="F36" s="4"/>
      <c r="G36" s="4"/>
      <c r="H36" s="4">
        <f>A2</f>
        <v>0.1</v>
      </c>
      <c r="I36" s="4">
        <v>10</v>
      </c>
      <c r="J36" s="4">
        <f t="shared" si="4"/>
        <v>1</v>
      </c>
      <c r="K36" s="4" t="s">
        <v>25</v>
      </c>
      <c r="L36" s="4"/>
      <c r="M36" s="4"/>
      <c r="N36" s="4"/>
      <c r="O36" s="4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2:27" ht="15.75" customHeight="1">
      <c r="B37" s="2"/>
      <c r="C37" s="4"/>
      <c r="D37" s="4"/>
      <c r="E37" s="4" t="s">
        <v>15</v>
      </c>
      <c r="F37" s="4"/>
      <c r="G37" s="4"/>
      <c r="H37" s="4">
        <v>0</v>
      </c>
      <c r="I37" s="4">
        <v>0</v>
      </c>
      <c r="J37" s="4">
        <f t="shared" si="4"/>
        <v>0</v>
      </c>
      <c r="K37" s="4"/>
      <c r="L37" s="4"/>
      <c r="M37" s="4"/>
      <c r="N37" s="4"/>
      <c r="O37" s="4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2:27" ht="15.75" customHeight="1">
      <c r="B38" s="2"/>
      <c r="C38" s="4"/>
      <c r="D38" s="4"/>
      <c r="E38" s="4" t="s">
        <v>15</v>
      </c>
      <c r="F38" s="4"/>
      <c r="G38" s="4"/>
      <c r="H38" s="4">
        <v>0</v>
      </c>
      <c r="I38" s="4">
        <v>0</v>
      </c>
      <c r="J38" s="4">
        <f t="shared" si="4"/>
        <v>0</v>
      </c>
      <c r="K38" s="4"/>
      <c r="L38" s="4"/>
      <c r="M38" s="4"/>
      <c r="N38" s="4"/>
      <c r="O38" s="4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2:27" ht="15.75" customHeight="1">
      <c r="B39" s="2"/>
      <c r="C39" s="4"/>
      <c r="D39" s="4"/>
      <c r="E39" s="4" t="s">
        <v>15</v>
      </c>
      <c r="F39" s="4"/>
      <c r="G39" s="4"/>
      <c r="H39" s="4">
        <v>0</v>
      </c>
      <c r="I39" s="4">
        <v>0</v>
      </c>
      <c r="J39" s="4">
        <f t="shared" si="4"/>
        <v>0</v>
      </c>
      <c r="K39" s="4"/>
      <c r="L39" s="4"/>
      <c r="M39" s="4"/>
      <c r="N39" s="4"/>
      <c r="O39" s="4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2:27" ht="15.75" customHeight="1">
      <c r="B40" s="2"/>
      <c r="C40" s="4"/>
      <c r="D40" s="4"/>
      <c r="E40" s="4" t="s">
        <v>15</v>
      </c>
      <c r="F40" s="4"/>
      <c r="G40" s="4"/>
      <c r="H40" s="4">
        <v>0</v>
      </c>
      <c r="I40" s="4">
        <v>0</v>
      </c>
      <c r="J40" s="4">
        <f t="shared" si="4"/>
        <v>0</v>
      </c>
      <c r="K40" s="4"/>
      <c r="L40" s="4"/>
      <c r="M40" s="4"/>
      <c r="N40" s="4"/>
      <c r="O40" s="4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2:27" ht="15.75" customHeight="1">
      <c r="B41" s="2"/>
      <c r="C41" s="4"/>
      <c r="D41" s="4"/>
      <c r="E41" s="4" t="s">
        <v>15</v>
      </c>
      <c r="F41" s="4"/>
      <c r="G41" s="4"/>
      <c r="H41" s="4">
        <v>0</v>
      </c>
      <c r="I41" s="4">
        <v>0</v>
      </c>
      <c r="J41" s="4">
        <f t="shared" si="4"/>
        <v>0</v>
      </c>
      <c r="K41" s="4"/>
      <c r="L41" s="4"/>
      <c r="M41" s="4"/>
      <c r="N41" s="4"/>
      <c r="O41" s="4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2:27" ht="15.75" customHeight="1">
      <c r="B42" s="2"/>
      <c r="C42" s="4"/>
      <c r="D42" s="4"/>
      <c r="E42" s="4" t="s">
        <v>15</v>
      </c>
      <c r="F42" s="4"/>
      <c r="G42" s="4"/>
      <c r="H42" s="4">
        <v>0</v>
      </c>
      <c r="I42" s="4">
        <v>0</v>
      </c>
      <c r="J42" s="4">
        <f t="shared" si="4"/>
        <v>0</v>
      </c>
      <c r="K42" s="4"/>
      <c r="L42" s="4"/>
      <c r="M42" s="4"/>
      <c r="N42" s="4"/>
      <c r="O42" s="4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2:27" ht="15.75" customHeight="1">
      <c r="B43" s="2"/>
      <c r="C43" s="25"/>
      <c r="D43" s="25"/>
      <c r="E43" s="25" t="s">
        <v>14</v>
      </c>
      <c r="F43" s="25"/>
      <c r="G43" s="25"/>
      <c r="H43" s="25">
        <f>SUM(H24:H42)</f>
        <v>0.42999999999999994</v>
      </c>
      <c r="I43" s="25"/>
      <c r="J43" s="25">
        <f>SUM(J24:J42)</f>
        <v>1.3149999999999999</v>
      </c>
      <c r="K43" s="25">
        <f>J43/H43</f>
        <v>3.058139534883721</v>
      </c>
      <c r="L43" s="25">
        <v>0.54500000000000004</v>
      </c>
      <c r="M43" s="25">
        <f>L43*J43</f>
        <v>0.71667500000000006</v>
      </c>
      <c r="N43" s="25">
        <f>H43*D24</f>
        <v>94.59999999999998</v>
      </c>
      <c r="O43" s="25">
        <f>J43*D24</f>
        <v>289.3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2:27" ht="15.75" customHeight="1">
      <c r="B44" s="2"/>
      <c r="C44" s="3" t="s">
        <v>1</v>
      </c>
      <c r="D44" s="3" t="s">
        <v>2</v>
      </c>
      <c r="E44" s="3" t="s">
        <v>3</v>
      </c>
      <c r="F44" s="3" t="s">
        <v>4</v>
      </c>
      <c r="G44" s="3" t="s">
        <v>5</v>
      </c>
      <c r="H44" s="3" t="s">
        <v>6</v>
      </c>
      <c r="I44" s="3" t="s">
        <v>7</v>
      </c>
      <c r="J44" s="3" t="s">
        <v>8</v>
      </c>
      <c r="K44" s="3" t="s">
        <v>9</v>
      </c>
      <c r="L44" s="3" t="s">
        <v>10</v>
      </c>
      <c r="M44" s="3" t="s">
        <v>11</v>
      </c>
      <c r="N44" s="3" t="s">
        <v>12</v>
      </c>
      <c r="O44" s="3" t="s">
        <v>13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2:27" ht="15.75" customHeight="1">
      <c r="B45" s="2"/>
      <c r="C45" s="4">
        <v>34</v>
      </c>
      <c r="D45" s="4">
        <v>220</v>
      </c>
      <c r="E45" s="4">
        <v>56</v>
      </c>
      <c r="F45" s="4">
        <v>0.75</v>
      </c>
      <c r="G45" s="4">
        <f>B2</f>
        <v>7.4999999999999997E-2</v>
      </c>
      <c r="H45" s="4">
        <f t="shared" ref="H45:H56" si="6">F45*G45</f>
        <v>5.6249999999999994E-2</v>
      </c>
      <c r="I45" s="4">
        <v>0.5</v>
      </c>
      <c r="J45" s="4">
        <f t="shared" ref="J45:J63" si="7">H45*I45</f>
        <v>2.8124999999999997E-2</v>
      </c>
      <c r="K45" s="4"/>
      <c r="L45" s="4"/>
      <c r="M45" s="4"/>
      <c r="N45" s="4"/>
      <c r="O45" s="4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2:27" ht="15.75" customHeight="1">
      <c r="B46" s="2"/>
      <c r="C46" s="4"/>
      <c r="D46" s="4"/>
      <c r="E46" s="4">
        <v>58</v>
      </c>
      <c r="F46" s="4">
        <v>0.6</v>
      </c>
      <c r="G46" s="4">
        <f t="shared" ref="G46:G49" si="8">B3</f>
        <v>7.4999999999999997E-2</v>
      </c>
      <c r="H46" s="4">
        <f t="shared" si="6"/>
        <v>4.4999999999999998E-2</v>
      </c>
      <c r="I46" s="4">
        <v>0.5</v>
      </c>
      <c r="J46" s="4">
        <f t="shared" si="7"/>
        <v>2.2499999999999999E-2</v>
      </c>
      <c r="K46" s="4"/>
      <c r="L46" s="4"/>
      <c r="M46" s="4"/>
      <c r="N46" s="4"/>
      <c r="O46" s="4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2:27" ht="15.75" customHeight="1">
      <c r="B47" s="2"/>
      <c r="C47" s="4"/>
      <c r="D47" s="4"/>
      <c r="E47" s="4">
        <v>60</v>
      </c>
      <c r="F47" s="4">
        <v>0.75</v>
      </c>
      <c r="G47" s="4">
        <f t="shared" si="8"/>
        <v>7.4999999999999997E-2</v>
      </c>
      <c r="H47" s="4">
        <f t="shared" si="6"/>
        <v>5.6249999999999994E-2</v>
      </c>
      <c r="I47" s="4">
        <v>0.5</v>
      </c>
      <c r="J47" s="4">
        <f t="shared" si="7"/>
        <v>2.8124999999999997E-2</v>
      </c>
      <c r="K47" s="4"/>
      <c r="L47" s="4"/>
      <c r="M47" s="4"/>
      <c r="N47" s="4"/>
      <c r="O47" s="4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2:27" ht="15.75" customHeight="1">
      <c r="B48" s="2"/>
      <c r="C48" s="4"/>
      <c r="D48" s="4"/>
      <c r="E48" s="4">
        <v>63</v>
      </c>
      <c r="F48" s="4">
        <v>0.75</v>
      </c>
      <c r="G48" s="4">
        <f t="shared" si="8"/>
        <v>7.4999999999999997E-2</v>
      </c>
      <c r="H48" s="4">
        <f t="shared" si="6"/>
        <v>5.6249999999999994E-2</v>
      </c>
      <c r="I48" s="4">
        <v>0.5</v>
      </c>
      <c r="J48" s="4">
        <f t="shared" si="7"/>
        <v>2.8124999999999997E-2</v>
      </c>
      <c r="K48" s="4"/>
      <c r="L48" s="4"/>
      <c r="M48" s="4"/>
      <c r="N48" s="4"/>
      <c r="O48" s="4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2:27" ht="15.75" customHeight="1">
      <c r="B49" s="2"/>
      <c r="C49" s="4"/>
      <c r="D49" s="4"/>
      <c r="E49" s="4">
        <v>65</v>
      </c>
      <c r="F49" s="4">
        <v>0.75</v>
      </c>
      <c r="G49" s="4">
        <f t="shared" si="8"/>
        <v>7.4999999999999997E-2</v>
      </c>
      <c r="H49" s="4">
        <f t="shared" si="6"/>
        <v>5.6249999999999994E-2</v>
      </c>
      <c r="I49" s="4">
        <v>0.5</v>
      </c>
      <c r="J49" s="4">
        <f t="shared" si="7"/>
        <v>2.8124999999999997E-2</v>
      </c>
      <c r="K49" s="4"/>
      <c r="L49" s="4"/>
      <c r="M49" s="4"/>
      <c r="N49" s="4"/>
      <c r="O49" s="4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2:27" ht="15.75" customHeight="1">
      <c r="B50" s="2"/>
      <c r="C50" s="4"/>
      <c r="D50" s="4"/>
      <c r="E50" s="4">
        <v>57</v>
      </c>
      <c r="F50" s="4">
        <v>0.8</v>
      </c>
      <c r="G50" s="4">
        <v>0</v>
      </c>
      <c r="H50" s="4">
        <f t="shared" si="6"/>
        <v>0</v>
      </c>
      <c r="I50" s="4">
        <v>0.5</v>
      </c>
      <c r="J50" s="4">
        <f t="shared" si="7"/>
        <v>0</v>
      </c>
      <c r="K50" s="4"/>
      <c r="L50" s="4"/>
      <c r="M50" s="4"/>
      <c r="N50" s="4"/>
      <c r="O50" s="4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2:27" ht="15.75" customHeight="1">
      <c r="B51" s="2"/>
      <c r="C51" s="4"/>
      <c r="D51" s="4"/>
      <c r="E51" s="4">
        <v>59</v>
      </c>
      <c r="F51" s="4">
        <v>0.8</v>
      </c>
      <c r="G51" s="4">
        <v>0</v>
      </c>
      <c r="H51" s="4">
        <f t="shared" si="6"/>
        <v>0</v>
      </c>
      <c r="I51" s="4">
        <v>0.5</v>
      </c>
      <c r="J51" s="4">
        <f t="shared" si="7"/>
        <v>0</v>
      </c>
      <c r="K51" s="4"/>
      <c r="L51" s="4"/>
      <c r="M51" s="4"/>
      <c r="N51" s="4"/>
      <c r="O51" s="4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2:27" ht="15.75" customHeight="1">
      <c r="B52" s="2"/>
      <c r="C52" s="4"/>
      <c r="D52" s="4"/>
      <c r="E52" s="4">
        <v>61</v>
      </c>
      <c r="F52" s="4">
        <v>0.6</v>
      </c>
      <c r="G52" s="4">
        <f>B2</f>
        <v>7.4999999999999997E-2</v>
      </c>
      <c r="H52" s="4">
        <f t="shared" si="6"/>
        <v>4.4999999999999998E-2</v>
      </c>
      <c r="I52" s="4">
        <v>3</v>
      </c>
      <c r="J52" s="4">
        <f t="shared" si="7"/>
        <v>0.13500000000000001</v>
      </c>
      <c r="K52" s="4"/>
      <c r="L52" s="4"/>
      <c r="M52" s="4"/>
      <c r="N52" s="4"/>
      <c r="O52" s="4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2:27" ht="15.75" customHeight="1">
      <c r="B53" s="2"/>
      <c r="C53" s="4"/>
      <c r="D53" s="4"/>
      <c r="E53" s="4">
        <v>62</v>
      </c>
      <c r="F53" s="4">
        <v>0.8</v>
      </c>
      <c r="G53" s="4">
        <v>0</v>
      </c>
      <c r="H53" s="4">
        <f t="shared" si="6"/>
        <v>0</v>
      </c>
      <c r="I53" s="4">
        <v>0.5</v>
      </c>
      <c r="J53" s="4">
        <f t="shared" si="7"/>
        <v>0</v>
      </c>
      <c r="K53" s="4"/>
      <c r="L53" s="4"/>
      <c r="M53" s="4"/>
      <c r="N53" s="4"/>
      <c r="O53" s="4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2:27" ht="15.75" customHeight="1">
      <c r="B54" s="2"/>
      <c r="C54" s="4"/>
      <c r="D54" s="4"/>
      <c r="E54" s="4">
        <v>64</v>
      </c>
      <c r="F54" s="4">
        <v>0.6</v>
      </c>
      <c r="G54" s="4">
        <v>0</v>
      </c>
      <c r="H54" s="4">
        <f t="shared" si="6"/>
        <v>0</v>
      </c>
      <c r="I54" s="4">
        <v>0.5</v>
      </c>
      <c r="J54" s="4">
        <f t="shared" si="7"/>
        <v>0</v>
      </c>
      <c r="K54" s="4"/>
      <c r="L54" s="4"/>
      <c r="M54" s="4"/>
      <c r="N54" s="4"/>
      <c r="O54" s="4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2:27" ht="15.75" customHeight="1">
      <c r="B55" s="2"/>
      <c r="C55" s="4"/>
      <c r="D55" s="4"/>
      <c r="E55" s="4">
        <v>66</v>
      </c>
      <c r="F55" s="4">
        <v>0.8</v>
      </c>
      <c r="G55" s="4">
        <v>0</v>
      </c>
      <c r="H55" s="4">
        <f t="shared" si="6"/>
        <v>0</v>
      </c>
      <c r="I55" s="4">
        <v>0.5</v>
      </c>
      <c r="J55" s="4">
        <f t="shared" si="7"/>
        <v>0</v>
      </c>
      <c r="K55" s="4"/>
      <c r="L55" s="4"/>
      <c r="M55" s="4"/>
      <c r="N55" s="4"/>
      <c r="O55" s="4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2:27" ht="15.75" customHeight="1">
      <c r="B56" s="2"/>
      <c r="C56" s="4"/>
      <c r="D56" s="4"/>
      <c r="E56" s="4">
        <v>67</v>
      </c>
      <c r="F56" s="4">
        <v>0.6</v>
      </c>
      <c r="G56" s="4">
        <v>0</v>
      </c>
      <c r="H56" s="4">
        <f t="shared" si="6"/>
        <v>0</v>
      </c>
      <c r="I56" s="4">
        <v>0.5</v>
      </c>
      <c r="J56" s="4">
        <f t="shared" si="7"/>
        <v>0</v>
      </c>
      <c r="K56" s="4"/>
      <c r="L56" s="4"/>
      <c r="M56" s="4"/>
      <c r="N56" s="4"/>
      <c r="O56" s="4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2:27" ht="15.75" customHeight="1">
      <c r="B57" s="2"/>
      <c r="C57" s="4"/>
      <c r="D57" s="4"/>
      <c r="E57" s="4" t="s">
        <v>15</v>
      </c>
      <c r="F57" s="4"/>
      <c r="G57" s="4"/>
      <c r="H57" s="4">
        <f>A2</f>
        <v>0.1</v>
      </c>
      <c r="I57" s="4">
        <v>10</v>
      </c>
      <c r="J57" s="4">
        <f t="shared" si="7"/>
        <v>1</v>
      </c>
      <c r="K57" s="4"/>
      <c r="L57" s="4"/>
      <c r="M57" s="4"/>
      <c r="N57" s="4"/>
      <c r="O57" s="4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2:27" ht="15.75" customHeight="1">
      <c r="B58" s="2"/>
      <c r="C58" s="4"/>
      <c r="D58" s="4"/>
      <c r="E58" s="4" t="s">
        <v>15</v>
      </c>
      <c r="F58" s="4"/>
      <c r="G58" s="4"/>
      <c r="H58" s="4">
        <v>0</v>
      </c>
      <c r="I58" s="4">
        <v>0</v>
      </c>
      <c r="J58" s="4">
        <f t="shared" si="7"/>
        <v>0</v>
      </c>
      <c r="K58" s="4"/>
      <c r="L58" s="4"/>
      <c r="M58" s="4"/>
      <c r="N58" s="4"/>
      <c r="O58" s="4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2:27" ht="15.75" customHeight="1">
      <c r="B59" s="2"/>
      <c r="C59" s="4"/>
      <c r="D59" s="4"/>
      <c r="E59" s="4" t="s">
        <v>15</v>
      </c>
      <c r="F59" s="4"/>
      <c r="G59" s="4"/>
      <c r="H59" s="4">
        <v>0</v>
      </c>
      <c r="I59" s="4">
        <v>0</v>
      </c>
      <c r="J59" s="4">
        <f t="shared" si="7"/>
        <v>0</v>
      </c>
      <c r="K59" s="4"/>
      <c r="L59" s="4"/>
      <c r="M59" s="4"/>
      <c r="N59" s="4"/>
      <c r="O59" s="4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2:27" ht="15.75" customHeight="1">
      <c r="B60" s="2"/>
      <c r="C60" s="4"/>
      <c r="D60" s="4"/>
      <c r="E60" s="4" t="s">
        <v>15</v>
      </c>
      <c r="F60" s="4"/>
      <c r="G60" s="4"/>
      <c r="H60" s="4">
        <v>0</v>
      </c>
      <c r="I60" s="4">
        <v>0</v>
      </c>
      <c r="J60" s="4">
        <f t="shared" si="7"/>
        <v>0</v>
      </c>
      <c r="K60" s="4"/>
      <c r="L60" s="4"/>
      <c r="M60" s="4"/>
      <c r="N60" s="4"/>
      <c r="O60" s="4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2:27" ht="15.75" customHeight="1">
      <c r="B61" s="2"/>
      <c r="C61" s="4"/>
      <c r="D61" s="4"/>
      <c r="E61" s="4" t="s">
        <v>15</v>
      </c>
      <c r="F61" s="4"/>
      <c r="G61" s="4"/>
      <c r="H61" s="4">
        <v>0</v>
      </c>
      <c r="I61" s="4">
        <v>0</v>
      </c>
      <c r="J61" s="4">
        <f t="shared" si="7"/>
        <v>0</v>
      </c>
      <c r="K61" s="4"/>
      <c r="L61" s="4"/>
      <c r="M61" s="4"/>
      <c r="N61" s="4"/>
      <c r="O61" s="4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2:27" ht="15.75" customHeight="1">
      <c r="B62" s="2"/>
      <c r="C62" s="4"/>
      <c r="D62" s="4"/>
      <c r="E62" s="4" t="s">
        <v>15</v>
      </c>
      <c r="F62" s="4"/>
      <c r="G62" s="4"/>
      <c r="H62" s="4">
        <v>0</v>
      </c>
      <c r="I62" s="4">
        <v>0</v>
      </c>
      <c r="J62" s="4">
        <f t="shared" si="7"/>
        <v>0</v>
      </c>
      <c r="K62" s="4"/>
      <c r="L62" s="4"/>
      <c r="M62" s="4"/>
      <c r="N62" s="4"/>
      <c r="O62" s="4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 ht="15.75" customHeight="1">
      <c r="B63" s="2"/>
      <c r="C63" s="4"/>
      <c r="D63" s="4"/>
      <c r="E63" s="4" t="s">
        <v>15</v>
      </c>
      <c r="F63" s="4"/>
      <c r="G63" s="4"/>
      <c r="H63" s="4">
        <v>0</v>
      </c>
      <c r="I63" s="4">
        <v>0</v>
      </c>
      <c r="J63" s="4">
        <f t="shared" si="7"/>
        <v>0</v>
      </c>
      <c r="K63" s="4"/>
      <c r="L63" s="4"/>
      <c r="M63" s="4"/>
      <c r="N63" s="4"/>
      <c r="O63" s="4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 ht="15.75" customHeight="1">
      <c r="B64" s="2"/>
      <c r="C64" s="25"/>
      <c r="D64" s="25"/>
      <c r="E64" s="25" t="s">
        <v>14</v>
      </c>
      <c r="F64" s="25"/>
      <c r="G64" s="25"/>
      <c r="H64" s="25">
        <f>SUM(H45:H63)</f>
        <v>0.41499999999999992</v>
      </c>
      <c r="I64" s="25"/>
      <c r="J64" s="25">
        <f>SUM(J45:J63)</f>
        <v>1.27</v>
      </c>
      <c r="K64" s="25">
        <f>J64/H64</f>
        <v>3.0602409638554224</v>
      </c>
      <c r="L64" s="25">
        <v>0.54500000000000004</v>
      </c>
      <c r="M64" s="25">
        <f>L64*J64</f>
        <v>0.69215000000000004</v>
      </c>
      <c r="N64" s="25">
        <f>H64*D45</f>
        <v>91.299999999999983</v>
      </c>
      <c r="O64" s="25">
        <f>J64*D45</f>
        <v>279.39999999999998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ht="15.75" customHeight="1">
      <c r="B65" s="2"/>
      <c r="C65" s="3" t="s">
        <v>1</v>
      </c>
      <c r="D65" s="3" t="s">
        <v>2</v>
      </c>
      <c r="E65" s="3" t="s">
        <v>3</v>
      </c>
      <c r="F65" s="3" t="s">
        <v>4</v>
      </c>
      <c r="G65" s="3" t="s">
        <v>5</v>
      </c>
      <c r="H65" s="3" t="s">
        <v>6</v>
      </c>
      <c r="I65" s="3" t="s">
        <v>7</v>
      </c>
      <c r="J65" s="3" t="s">
        <v>8</v>
      </c>
      <c r="K65" s="3" t="s">
        <v>9</v>
      </c>
      <c r="L65" s="3" t="s">
        <v>10</v>
      </c>
      <c r="M65" s="3" t="s">
        <v>11</v>
      </c>
      <c r="N65" s="3" t="s">
        <v>12</v>
      </c>
      <c r="O65" s="3" t="s">
        <v>13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 ht="15.75" customHeight="1">
      <c r="B66" s="2"/>
      <c r="C66" s="4">
        <v>35</v>
      </c>
      <c r="D66" s="4">
        <v>220</v>
      </c>
      <c r="E66" s="4">
        <v>56</v>
      </c>
      <c r="F66" s="4">
        <v>0.75</v>
      </c>
      <c r="G66" s="4">
        <f>B2</f>
        <v>7.4999999999999997E-2</v>
      </c>
      <c r="H66" s="4">
        <f t="shared" ref="H66:H77" si="9">F66*G66</f>
        <v>5.6249999999999994E-2</v>
      </c>
      <c r="I66" s="4">
        <v>0.5</v>
      </c>
      <c r="J66" s="4">
        <f t="shared" ref="J66:J84" si="10">H66*I66</f>
        <v>2.8124999999999997E-2</v>
      </c>
      <c r="K66" s="4"/>
      <c r="L66" s="4"/>
      <c r="M66" s="4"/>
      <c r="N66" s="4"/>
      <c r="O66" s="4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ht="15.75" customHeight="1">
      <c r="B67" s="2"/>
      <c r="C67" s="4"/>
      <c r="D67" s="4"/>
      <c r="E67" s="4">
        <v>58</v>
      </c>
      <c r="F67" s="4">
        <v>0.6</v>
      </c>
      <c r="G67" s="4">
        <f t="shared" ref="G67:G70" si="11">B3</f>
        <v>7.4999999999999997E-2</v>
      </c>
      <c r="H67" s="4">
        <f t="shared" si="9"/>
        <v>4.4999999999999998E-2</v>
      </c>
      <c r="I67" s="4">
        <v>0.5</v>
      </c>
      <c r="J67" s="4">
        <f t="shared" si="10"/>
        <v>2.2499999999999999E-2</v>
      </c>
      <c r="K67" s="4"/>
      <c r="L67" s="4"/>
      <c r="M67" s="4"/>
      <c r="N67" s="4"/>
      <c r="O67" s="4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ht="15.75" customHeight="1">
      <c r="B68" s="2"/>
      <c r="C68" s="4"/>
      <c r="D68" s="4"/>
      <c r="E68" s="4">
        <v>60</v>
      </c>
      <c r="F68" s="4">
        <v>0.75</v>
      </c>
      <c r="G68" s="4">
        <f t="shared" si="11"/>
        <v>7.4999999999999997E-2</v>
      </c>
      <c r="H68" s="4">
        <f t="shared" si="9"/>
        <v>5.6249999999999994E-2</v>
      </c>
      <c r="I68" s="4">
        <v>0.5</v>
      </c>
      <c r="J68" s="4">
        <f t="shared" si="10"/>
        <v>2.8124999999999997E-2</v>
      </c>
      <c r="K68" s="4"/>
      <c r="L68" s="4"/>
      <c r="M68" s="4"/>
      <c r="N68" s="4"/>
      <c r="O68" s="4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ht="15.75" customHeight="1">
      <c r="B69" s="2"/>
      <c r="C69" s="4"/>
      <c r="D69" s="4"/>
      <c r="E69" s="4">
        <v>63</v>
      </c>
      <c r="F69" s="4">
        <v>0.75</v>
      </c>
      <c r="G69" s="4">
        <f t="shared" si="11"/>
        <v>7.4999999999999997E-2</v>
      </c>
      <c r="H69" s="4">
        <f t="shared" si="9"/>
        <v>5.6249999999999994E-2</v>
      </c>
      <c r="I69" s="4">
        <v>0.5</v>
      </c>
      <c r="J69" s="4">
        <f t="shared" si="10"/>
        <v>2.8124999999999997E-2</v>
      </c>
      <c r="K69" s="4"/>
      <c r="L69" s="4"/>
      <c r="M69" s="4"/>
      <c r="N69" s="4"/>
      <c r="O69" s="4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ht="15.75" customHeight="1">
      <c r="B70" s="2"/>
      <c r="C70" s="4"/>
      <c r="D70" s="4"/>
      <c r="E70" s="4">
        <v>65</v>
      </c>
      <c r="F70" s="4">
        <v>0.75</v>
      </c>
      <c r="G70" s="4">
        <f t="shared" si="11"/>
        <v>7.4999999999999997E-2</v>
      </c>
      <c r="H70" s="4">
        <f t="shared" si="9"/>
        <v>5.6249999999999994E-2</v>
      </c>
      <c r="I70" s="4">
        <v>0.5</v>
      </c>
      <c r="J70" s="4">
        <f t="shared" si="10"/>
        <v>2.8124999999999997E-2</v>
      </c>
      <c r="K70" s="4"/>
      <c r="L70" s="4"/>
      <c r="M70" s="4"/>
      <c r="N70" s="4"/>
      <c r="O70" s="4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ht="15.75" customHeight="1">
      <c r="B71" s="2"/>
      <c r="C71" s="4"/>
      <c r="D71" s="4"/>
      <c r="E71" s="4">
        <v>57</v>
      </c>
      <c r="F71" s="4">
        <v>0.8</v>
      </c>
      <c r="G71" s="4">
        <v>0</v>
      </c>
      <c r="H71" s="4">
        <f t="shared" si="9"/>
        <v>0</v>
      </c>
      <c r="I71" s="4">
        <v>0.5</v>
      </c>
      <c r="J71" s="4">
        <f t="shared" si="10"/>
        <v>0</v>
      </c>
      <c r="K71" s="4"/>
      <c r="L71" s="4"/>
      <c r="M71" s="4"/>
      <c r="N71" s="4"/>
      <c r="O71" s="4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ht="15.75" customHeight="1">
      <c r="B72" s="2"/>
      <c r="C72" s="4"/>
      <c r="D72" s="4"/>
      <c r="E72" s="4">
        <v>59</v>
      </c>
      <c r="F72" s="4">
        <v>0.8</v>
      </c>
      <c r="G72" s="4">
        <v>0</v>
      </c>
      <c r="H72" s="4">
        <f t="shared" si="9"/>
        <v>0</v>
      </c>
      <c r="I72" s="4">
        <v>0.5</v>
      </c>
      <c r="J72" s="4">
        <f t="shared" si="10"/>
        <v>0</v>
      </c>
      <c r="K72" s="4"/>
      <c r="L72" s="4"/>
      <c r="M72" s="4"/>
      <c r="N72" s="4"/>
      <c r="O72" s="4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2:27" ht="15.75" customHeight="1">
      <c r="B73" s="2"/>
      <c r="C73" s="4"/>
      <c r="D73" s="4"/>
      <c r="E73" s="4">
        <v>61</v>
      </c>
      <c r="F73" s="4">
        <v>0.6</v>
      </c>
      <c r="G73" s="4">
        <v>0</v>
      </c>
      <c r="H73" s="4">
        <f t="shared" si="9"/>
        <v>0</v>
      </c>
      <c r="I73" s="4">
        <v>0.5</v>
      </c>
      <c r="J73" s="4">
        <f t="shared" si="10"/>
        <v>0</v>
      </c>
      <c r="K73" s="4"/>
      <c r="L73" s="4"/>
      <c r="M73" s="4"/>
      <c r="N73" s="4"/>
      <c r="O73" s="4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2:27" ht="15.75" customHeight="1">
      <c r="B74" s="2"/>
      <c r="C74" s="4"/>
      <c r="D74" s="4"/>
      <c r="E74" s="4">
        <v>62</v>
      </c>
      <c r="F74" s="4">
        <v>0.8</v>
      </c>
      <c r="G74" s="4">
        <f>B2</f>
        <v>7.4999999999999997E-2</v>
      </c>
      <c r="H74" s="4">
        <f t="shared" si="9"/>
        <v>0.06</v>
      </c>
      <c r="I74" s="4">
        <v>3</v>
      </c>
      <c r="J74" s="4">
        <f t="shared" si="10"/>
        <v>0.18</v>
      </c>
      <c r="K74" s="4"/>
      <c r="L74" s="4"/>
      <c r="M74" s="4"/>
      <c r="N74" s="4"/>
      <c r="O74" s="4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2:27" ht="15.75" customHeight="1">
      <c r="B75" s="2"/>
      <c r="C75" s="4"/>
      <c r="D75" s="4"/>
      <c r="E75" s="4">
        <v>64</v>
      </c>
      <c r="F75" s="4">
        <v>0.6</v>
      </c>
      <c r="G75" s="4">
        <f>B3</f>
        <v>7.4999999999999997E-2</v>
      </c>
      <c r="H75" s="4">
        <f t="shared" si="9"/>
        <v>4.4999999999999998E-2</v>
      </c>
      <c r="I75" s="4">
        <v>0</v>
      </c>
      <c r="J75" s="4">
        <f t="shared" si="10"/>
        <v>0</v>
      </c>
      <c r="K75" s="4"/>
      <c r="L75" s="4"/>
      <c r="M75" s="4"/>
      <c r="N75" s="4"/>
      <c r="O75" s="4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2:27" ht="15.75" customHeight="1">
      <c r="B76" s="2"/>
      <c r="C76" s="4"/>
      <c r="D76" s="4"/>
      <c r="E76" s="4">
        <v>66</v>
      </c>
      <c r="F76" s="4">
        <v>0.8</v>
      </c>
      <c r="G76" s="4">
        <v>0</v>
      </c>
      <c r="H76" s="4">
        <f t="shared" si="9"/>
        <v>0</v>
      </c>
      <c r="I76" s="4">
        <v>0.5</v>
      </c>
      <c r="J76" s="4">
        <f t="shared" si="10"/>
        <v>0</v>
      </c>
      <c r="K76" s="4"/>
      <c r="L76" s="4"/>
      <c r="M76" s="4"/>
      <c r="N76" s="4"/>
      <c r="O76" s="4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2:27" ht="15.75" customHeight="1">
      <c r="B77" s="2"/>
      <c r="C77" s="4"/>
      <c r="D77" s="4"/>
      <c r="E77" s="4">
        <v>67</v>
      </c>
      <c r="F77" s="4">
        <v>0.6</v>
      </c>
      <c r="G77" s="4">
        <v>0</v>
      </c>
      <c r="H77" s="4">
        <f t="shared" si="9"/>
        <v>0</v>
      </c>
      <c r="I77" s="4">
        <v>0.5</v>
      </c>
      <c r="J77" s="4">
        <f t="shared" si="10"/>
        <v>0</v>
      </c>
      <c r="K77" s="4"/>
      <c r="L77" s="4"/>
      <c r="M77" s="4"/>
      <c r="N77" s="4"/>
      <c r="O77" s="4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2:27" ht="15.75" customHeight="1">
      <c r="B78" s="2"/>
      <c r="C78" s="4"/>
      <c r="D78" s="4"/>
      <c r="E78" s="4" t="s">
        <v>15</v>
      </c>
      <c r="F78" s="4"/>
      <c r="G78" s="4"/>
      <c r="H78" s="4">
        <f>A2</f>
        <v>0.1</v>
      </c>
      <c r="I78" s="4">
        <v>10</v>
      </c>
      <c r="J78" s="4">
        <f t="shared" si="10"/>
        <v>1</v>
      </c>
      <c r="K78" s="4"/>
      <c r="L78" s="4"/>
      <c r="M78" s="4"/>
      <c r="N78" s="4"/>
      <c r="O78" s="4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2:27" ht="15.75" customHeight="1">
      <c r="B79" s="2"/>
      <c r="C79" s="4"/>
      <c r="D79" s="4"/>
      <c r="E79" s="4" t="s">
        <v>15</v>
      </c>
      <c r="F79" s="4"/>
      <c r="G79" s="4"/>
      <c r="H79" s="4">
        <v>0</v>
      </c>
      <c r="I79" s="4">
        <v>0</v>
      </c>
      <c r="J79" s="4">
        <f t="shared" si="10"/>
        <v>0</v>
      </c>
      <c r="K79" s="4"/>
      <c r="L79" s="4"/>
      <c r="M79" s="4"/>
      <c r="N79" s="4"/>
      <c r="O79" s="4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2:27" ht="15.75" customHeight="1">
      <c r="B80" s="2"/>
      <c r="C80" s="4"/>
      <c r="D80" s="4"/>
      <c r="E80" s="4" t="s">
        <v>15</v>
      </c>
      <c r="F80" s="4"/>
      <c r="G80" s="4"/>
      <c r="H80" s="4">
        <v>0</v>
      </c>
      <c r="I80" s="4">
        <v>0</v>
      </c>
      <c r="J80" s="4">
        <f t="shared" si="10"/>
        <v>0</v>
      </c>
      <c r="K80" s="4"/>
      <c r="L80" s="4"/>
      <c r="M80" s="4"/>
      <c r="N80" s="4"/>
      <c r="O80" s="4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2:27" ht="15.75" customHeight="1">
      <c r="B81" s="2"/>
      <c r="C81" s="4"/>
      <c r="D81" s="4"/>
      <c r="E81" s="4" t="s">
        <v>15</v>
      </c>
      <c r="F81" s="4"/>
      <c r="G81" s="4"/>
      <c r="H81" s="4">
        <v>0</v>
      </c>
      <c r="I81" s="4">
        <v>0</v>
      </c>
      <c r="J81" s="4">
        <f t="shared" si="10"/>
        <v>0</v>
      </c>
      <c r="K81" s="4"/>
      <c r="L81" s="4"/>
      <c r="M81" s="4"/>
      <c r="N81" s="4"/>
      <c r="O81" s="4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2:27" ht="15.75" customHeight="1">
      <c r="B82" s="2"/>
      <c r="C82" s="4"/>
      <c r="D82" s="4"/>
      <c r="E82" s="4" t="s">
        <v>15</v>
      </c>
      <c r="F82" s="4"/>
      <c r="G82" s="4"/>
      <c r="H82" s="4">
        <v>0</v>
      </c>
      <c r="I82" s="4">
        <v>0</v>
      </c>
      <c r="J82" s="4">
        <f t="shared" si="10"/>
        <v>0</v>
      </c>
      <c r="K82" s="4"/>
      <c r="L82" s="4"/>
      <c r="M82" s="4"/>
      <c r="N82" s="4"/>
      <c r="O82" s="4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2:27" ht="15.75" customHeight="1">
      <c r="B83" s="2"/>
      <c r="C83" s="4"/>
      <c r="D83" s="4"/>
      <c r="E83" s="4" t="s">
        <v>15</v>
      </c>
      <c r="F83" s="4"/>
      <c r="G83" s="4"/>
      <c r="H83" s="4">
        <v>0</v>
      </c>
      <c r="I83" s="4">
        <v>0</v>
      </c>
      <c r="J83" s="4">
        <f t="shared" si="10"/>
        <v>0</v>
      </c>
      <c r="K83" s="4"/>
      <c r="L83" s="4"/>
      <c r="M83" s="4"/>
      <c r="N83" s="4"/>
      <c r="O83" s="4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2:27" ht="15.75" customHeight="1">
      <c r="B84" s="2"/>
      <c r="C84" s="4"/>
      <c r="D84" s="4"/>
      <c r="E84" s="4" t="s">
        <v>15</v>
      </c>
      <c r="F84" s="4"/>
      <c r="G84" s="4"/>
      <c r="H84" s="4">
        <v>0</v>
      </c>
      <c r="I84" s="4">
        <v>0</v>
      </c>
      <c r="J84" s="4">
        <f t="shared" si="10"/>
        <v>0</v>
      </c>
      <c r="K84" s="4"/>
      <c r="L84" s="4"/>
      <c r="M84" s="4"/>
      <c r="N84" s="4"/>
      <c r="O84" s="4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2:27" ht="15.75" customHeight="1">
      <c r="B85" s="2"/>
      <c r="C85" s="25"/>
      <c r="D85" s="25"/>
      <c r="E85" s="25" t="s">
        <v>14</v>
      </c>
      <c r="F85" s="25"/>
      <c r="G85" s="25"/>
      <c r="H85" s="25">
        <f>SUM(H66:H84)</f>
        <v>0.47499999999999998</v>
      </c>
      <c r="I85" s="25"/>
      <c r="J85" s="25">
        <f>SUM(J66:J84)</f>
        <v>1.3149999999999999</v>
      </c>
      <c r="K85" s="25">
        <f>J85/H85</f>
        <v>2.7684210526315791</v>
      </c>
      <c r="L85" s="25">
        <v>0.54500000000000004</v>
      </c>
      <c r="M85" s="25">
        <f>L85*J85</f>
        <v>0.71667500000000006</v>
      </c>
      <c r="N85" s="25">
        <f>H85*D66</f>
        <v>104.5</v>
      </c>
      <c r="O85" s="25">
        <f>J85*D66</f>
        <v>289.3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2:27" ht="15.75" customHeight="1">
      <c r="B86" s="2"/>
      <c r="C86" s="3" t="s">
        <v>1</v>
      </c>
      <c r="D86" s="3" t="s">
        <v>2</v>
      </c>
      <c r="E86" s="3" t="s">
        <v>3</v>
      </c>
      <c r="F86" s="3" t="s">
        <v>4</v>
      </c>
      <c r="G86" s="3" t="s">
        <v>5</v>
      </c>
      <c r="H86" s="3" t="s">
        <v>6</v>
      </c>
      <c r="I86" s="3" t="s">
        <v>7</v>
      </c>
      <c r="J86" s="3" t="s">
        <v>8</v>
      </c>
      <c r="K86" s="3" t="s">
        <v>9</v>
      </c>
      <c r="L86" s="3" t="s">
        <v>10</v>
      </c>
      <c r="M86" s="3" t="s">
        <v>11</v>
      </c>
      <c r="N86" s="3" t="s">
        <v>12</v>
      </c>
      <c r="O86" s="3" t="s">
        <v>13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2:27" ht="15.75" customHeight="1">
      <c r="B87" s="2"/>
      <c r="C87" s="4">
        <v>36</v>
      </c>
      <c r="D87" s="4">
        <v>200</v>
      </c>
      <c r="E87" s="4">
        <v>56</v>
      </c>
      <c r="F87" s="4">
        <v>0.75</v>
      </c>
      <c r="G87" s="4">
        <f>B2</f>
        <v>7.4999999999999997E-2</v>
      </c>
      <c r="H87" s="4">
        <f t="shared" ref="H87:H98" si="12">F87*G87</f>
        <v>5.6249999999999994E-2</v>
      </c>
      <c r="I87" s="4">
        <v>0.5</v>
      </c>
      <c r="J87" s="4">
        <f t="shared" ref="J87:J105" si="13">H87*I87</f>
        <v>2.8124999999999997E-2</v>
      </c>
      <c r="K87" s="4"/>
      <c r="L87" s="4"/>
      <c r="M87" s="4"/>
      <c r="N87" s="4"/>
      <c r="O87" s="4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2:27" ht="15.75" customHeight="1">
      <c r="B88" s="2"/>
      <c r="C88" s="4"/>
      <c r="D88" s="4"/>
      <c r="E88" s="4">
        <v>58</v>
      </c>
      <c r="F88" s="4">
        <v>0.6</v>
      </c>
      <c r="G88" s="4">
        <f t="shared" ref="G88:G91" si="14">B3</f>
        <v>7.4999999999999997E-2</v>
      </c>
      <c r="H88" s="4">
        <f t="shared" si="12"/>
        <v>4.4999999999999998E-2</v>
      </c>
      <c r="I88" s="4">
        <v>0.5</v>
      </c>
      <c r="J88" s="4">
        <f t="shared" si="13"/>
        <v>2.2499999999999999E-2</v>
      </c>
      <c r="K88" s="4"/>
      <c r="L88" s="4"/>
      <c r="M88" s="4"/>
      <c r="N88" s="4"/>
      <c r="O88" s="4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2:27" ht="15.75" customHeight="1">
      <c r="B89" s="2"/>
      <c r="C89" s="4"/>
      <c r="D89" s="4"/>
      <c r="E89" s="4">
        <v>60</v>
      </c>
      <c r="F89" s="4">
        <v>0.75</v>
      </c>
      <c r="G89" s="4">
        <f t="shared" si="14"/>
        <v>7.4999999999999997E-2</v>
      </c>
      <c r="H89" s="4">
        <f t="shared" si="12"/>
        <v>5.6249999999999994E-2</v>
      </c>
      <c r="I89" s="4">
        <v>0.5</v>
      </c>
      <c r="J89" s="4">
        <f t="shared" si="13"/>
        <v>2.8124999999999997E-2</v>
      </c>
      <c r="K89" s="4"/>
      <c r="L89" s="4"/>
      <c r="M89" s="4"/>
      <c r="N89" s="4"/>
      <c r="O89" s="4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2:27" ht="15.75" customHeight="1">
      <c r="B90" s="2"/>
      <c r="C90" s="4"/>
      <c r="D90" s="4"/>
      <c r="E90" s="4">
        <v>63</v>
      </c>
      <c r="F90" s="4">
        <v>0.75</v>
      </c>
      <c r="G90" s="4">
        <f t="shared" si="14"/>
        <v>7.4999999999999997E-2</v>
      </c>
      <c r="H90" s="4">
        <f t="shared" si="12"/>
        <v>5.6249999999999994E-2</v>
      </c>
      <c r="I90" s="4">
        <v>0.5</v>
      </c>
      <c r="J90" s="4">
        <f t="shared" si="13"/>
        <v>2.8124999999999997E-2</v>
      </c>
      <c r="K90" s="4"/>
      <c r="L90" s="4"/>
      <c r="M90" s="4"/>
      <c r="N90" s="4"/>
      <c r="O90" s="4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2:27" ht="15.75" customHeight="1">
      <c r="B91" s="2"/>
      <c r="C91" s="4"/>
      <c r="D91" s="4"/>
      <c r="E91" s="4">
        <v>65</v>
      </c>
      <c r="F91" s="4">
        <v>0.75</v>
      </c>
      <c r="G91" s="4">
        <f t="shared" si="14"/>
        <v>7.4999999999999997E-2</v>
      </c>
      <c r="H91" s="4">
        <f t="shared" si="12"/>
        <v>5.6249999999999994E-2</v>
      </c>
      <c r="I91" s="4">
        <v>0.5</v>
      </c>
      <c r="J91" s="4">
        <f t="shared" si="13"/>
        <v>2.8124999999999997E-2</v>
      </c>
      <c r="K91" s="4"/>
      <c r="L91" s="4"/>
      <c r="M91" s="4"/>
      <c r="N91" s="4"/>
      <c r="O91" s="4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2:27" ht="15.75" customHeight="1">
      <c r="B92" s="2"/>
      <c r="C92" s="4"/>
      <c r="D92" s="4"/>
      <c r="E92" s="4">
        <v>57</v>
      </c>
      <c r="F92" s="4">
        <v>0.8</v>
      </c>
      <c r="G92" s="4">
        <v>0</v>
      </c>
      <c r="H92" s="4">
        <f t="shared" si="12"/>
        <v>0</v>
      </c>
      <c r="I92" s="4">
        <v>0.5</v>
      </c>
      <c r="J92" s="4">
        <f t="shared" si="13"/>
        <v>0</v>
      </c>
      <c r="K92" s="4"/>
      <c r="L92" s="4"/>
      <c r="M92" s="4"/>
      <c r="N92" s="4"/>
      <c r="O92" s="4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2:27" ht="15.75" customHeight="1">
      <c r="B93" s="2"/>
      <c r="C93" s="4"/>
      <c r="D93" s="4"/>
      <c r="E93" s="4">
        <v>59</v>
      </c>
      <c r="F93" s="4">
        <v>0.8</v>
      </c>
      <c r="G93" s="4">
        <v>0</v>
      </c>
      <c r="H93" s="4">
        <f t="shared" si="12"/>
        <v>0</v>
      </c>
      <c r="I93" s="4">
        <v>0.5</v>
      </c>
      <c r="J93" s="4">
        <f t="shared" si="13"/>
        <v>0</v>
      </c>
      <c r="K93" s="4"/>
      <c r="L93" s="4"/>
      <c r="M93" s="4"/>
      <c r="N93" s="4"/>
      <c r="O93" s="4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2:27" ht="15.75" customHeight="1">
      <c r="B94" s="2"/>
      <c r="C94" s="4"/>
      <c r="D94" s="4"/>
      <c r="E94" s="4">
        <v>61</v>
      </c>
      <c r="F94" s="4">
        <v>0.6</v>
      </c>
      <c r="G94" s="4">
        <v>0</v>
      </c>
      <c r="H94" s="4">
        <f t="shared" si="12"/>
        <v>0</v>
      </c>
      <c r="I94" s="4">
        <v>0.5</v>
      </c>
      <c r="J94" s="4">
        <f t="shared" si="13"/>
        <v>0</v>
      </c>
      <c r="K94" s="4"/>
      <c r="L94" s="4"/>
      <c r="M94" s="4"/>
      <c r="N94" s="4"/>
      <c r="O94" s="4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2:27" ht="15.75" customHeight="1">
      <c r="B95" s="2"/>
      <c r="C95" s="4"/>
      <c r="D95" s="4"/>
      <c r="E95" s="4">
        <v>62</v>
      </c>
      <c r="F95" s="4">
        <v>0.8</v>
      </c>
      <c r="G95" s="4">
        <f>B2</f>
        <v>7.4999999999999997E-2</v>
      </c>
      <c r="H95" s="4">
        <f t="shared" si="12"/>
        <v>0.06</v>
      </c>
      <c r="I95" s="4">
        <v>0</v>
      </c>
      <c r="J95" s="4">
        <f t="shared" si="13"/>
        <v>0</v>
      </c>
      <c r="K95" s="4"/>
      <c r="L95" s="4"/>
      <c r="M95" s="4"/>
      <c r="N95" s="4"/>
      <c r="O95" s="4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2:27" ht="15.75" customHeight="1">
      <c r="B96" s="2"/>
      <c r="C96" s="4"/>
      <c r="D96" s="4"/>
      <c r="E96" s="4">
        <v>64</v>
      </c>
      <c r="F96" s="4">
        <v>0.6</v>
      </c>
      <c r="G96" s="4">
        <f>B3</f>
        <v>7.4999999999999997E-2</v>
      </c>
      <c r="H96" s="4">
        <f t="shared" si="12"/>
        <v>4.4999999999999998E-2</v>
      </c>
      <c r="I96" s="4">
        <v>3</v>
      </c>
      <c r="J96" s="4">
        <f t="shared" si="13"/>
        <v>0.13500000000000001</v>
      </c>
      <c r="K96" s="4"/>
      <c r="L96" s="4"/>
      <c r="M96" s="4"/>
      <c r="N96" s="4"/>
      <c r="O96" s="4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2:27" ht="15.75" customHeight="1">
      <c r="B97" s="2"/>
      <c r="C97" s="4"/>
      <c r="D97" s="4"/>
      <c r="E97" s="4">
        <v>66</v>
      </c>
      <c r="F97" s="4">
        <v>0.8</v>
      </c>
      <c r="G97" s="4">
        <v>0</v>
      </c>
      <c r="H97" s="4">
        <f t="shared" si="12"/>
        <v>0</v>
      </c>
      <c r="I97" s="4">
        <v>0.5</v>
      </c>
      <c r="J97" s="4">
        <f t="shared" si="13"/>
        <v>0</v>
      </c>
      <c r="K97" s="4"/>
      <c r="L97" s="4"/>
      <c r="M97" s="4"/>
      <c r="N97" s="4"/>
      <c r="O97" s="4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2:27" ht="15.75" customHeight="1">
      <c r="B98" s="2"/>
      <c r="C98" s="4"/>
      <c r="D98" s="4"/>
      <c r="E98" s="4">
        <v>67</v>
      </c>
      <c r="F98" s="4">
        <v>0.6</v>
      </c>
      <c r="G98" s="4">
        <v>0</v>
      </c>
      <c r="H98" s="4">
        <f t="shared" si="12"/>
        <v>0</v>
      </c>
      <c r="I98" s="4">
        <v>0.5</v>
      </c>
      <c r="J98" s="4">
        <f t="shared" si="13"/>
        <v>0</v>
      </c>
      <c r="K98" s="4"/>
      <c r="L98" s="4"/>
      <c r="M98" s="4"/>
      <c r="N98" s="4"/>
      <c r="O98" s="4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2:27" ht="15.75" customHeight="1">
      <c r="B99" s="2"/>
      <c r="C99" s="4"/>
      <c r="D99" s="4"/>
      <c r="E99" s="4" t="s">
        <v>15</v>
      </c>
      <c r="F99" s="4"/>
      <c r="G99" s="4"/>
      <c r="H99" s="4">
        <f>A2</f>
        <v>0.1</v>
      </c>
      <c r="I99" s="4">
        <v>10</v>
      </c>
      <c r="J99" s="4">
        <f t="shared" si="13"/>
        <v>1</v>
      </c>
      <c r="K99" s="4"/>
      <c r="L99" s="4"/>
      <c r="M99" s="4"/>
      <c r="N99" s="4"/>
      <c r="O99" s="4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2:27" ht="15.75" customHeight="1">
      <c r="B100" s="2"/>
      <c r="C100" s="4"/>
      <c r="D100" s="4"/>
      <c r="E100" s="4" t="s">
        <v>15</v>
      </c>
      <c r="F100" s="4"/>
      <c r="G100" s="4"/>
      <c r="H100" s="4">
        <v>0</v>
      </c>
      <c r="I100" s="4">
        <v>0</v>
      </c>
      <c r="J100" s="4">
        <f t="shared" si="13"/>
        <v>0</v>
      </c>
      <c r="K100" s="4"/>
      <c r="L100" s="4"/>
      <c r="M100" s="4"/>
      <c r="N100" s="4"/>
      <c r="O100" s="4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2:27" ht="15.75" customHeight="1">
      <c r="B101" s="2"/>
      <c r="C101" s="4"/>
      <c r="D101" s="4"/>
      <c r="E101" s="4" t="s">
        <v>15</v>
      </c>
      <c r="F101" s="4"/>
      <c r="G101" s="4"/>
      <c r="H101" s="4">
        <v>0</v>
      </c>
      <c r="I101" s="4">
        <v>0</v>
      </c>
      <c r="J101" s="4">
        <f t="shared" si="13"/>
        <v>0</v>
      </c>
      <c r="K101" s="4"/>
      <c r="L101" s="4"/>
      <c r="M101" s="4"/>
      <c r="N101" s="4"/>
      <c r="O101" s="4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2:27" ht="15.75" customHeight="1">
      <c r="B102" s="2"/>
      <c r="C102" s="4"/>
      <c r="D102" s="4"/>
      <c r="E102" s="4" t="s">
        <v>15</v>
      </c>
      <c r="F102" s="4"/>
      <c r="G102" s="4"/>
      <c r="H102" s="4">
        <v>0</v>
      </c>
      <c r="I102" s="4">
        <v>0</v>
      </c>
      <c r="J102" s="4">
        <f t="shared" si="13"/>
        <v>0</v>
      </c>
      <c r="K102" s="4"/>
      <c r="L102" s="4"/>
      <c r="M102" s="4"/>
      <c r="N102" s="4"/>
      <c r="O102" s="4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2:27" ht="15.75" customHeight="1">
      <c r="B103" s="2"/>
      <c r="C103" s="4"/>
      <c r="D103" s="4"/>
      <c r="E103" s="4" t="s">
        <v>15</v>
      </c>
      <c r="F103" s="4"/>
      <c r="G103" s="4"/>
      <c r="H103" s="4">
        <v>0</v>
      </c>
      <c r="I103" s="4">
        <v>0</v>
      </c>
      <c r="J103" s="4">
        <f t="shared" si="13"/>
        <v>0</v>
      </c>
      <c r="K103" s="4"/>
      <c r="L103" s="4"/>
      <c r="M103" s="4"/>
      <c r="N103" s="4"/>
      <c r="O103" s="4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2:27" ht="15.75" customHeight="1">
      <c r="B104" s="2"/>
      <c r="C104" s="4"/>
      <c r="D104" s="4"/>
      <c r="E104" s="4" t="s">
        <v>15</v>
      </c>
      <c r="F104" s="4"/>
      <c r="G104" s="4"/>
      <c r="H104" s="4">
        <v>0</v>
      </c>
      <c r="I104" s="4">
        <v>0</v>
      </c>
      <c r="J104" s="4">
        <f t="shared" si="13"/>
        <v>0</v>
      </c>
      <c r="K104" s="4"/>
      <c r="L104" s="4"/>
      <c r="M104" s="4"/>
      <c r="N104" s="4"/>
      <c r="O104" s="4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2:27" ht="15.75" customHeight="1">
      <c r="B105" s="2"/>
      <c r="C105" s="4"/>
      <c r="D105" s="4"/>
      <c r="E105" s="4" t="s">
        <v>15</v>
      </c>
      <c r="F105" s="4"/>
      <c r="G105" s="4"/>
      <c r="H105" s="4">
        <v>0</v>
      </c>
      <c r="I105" s="4">
        <v>0</v>
      </c>
      <c r="J105" s="4">
        <f t="shared" si="13"/>
        <v>0</v>
      </c>
      <c r="K105" s="4"/>
      <c r="L105" s="4"/>
      <c r="M105" s="4"/>
      <c r="N105" s="4"/>
      <c r="O105" s="4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2:27" ht="15.75" customHeight="1">
      <c r="B106" s="2"/>
      <c r="C106" s="25"/>
      <c r="D106" s="25"/>
      <c r="E106" s="25" t="s">
        <v>14</v>
      </c>
      <c r="F106" s="25"/>
      <c r="G106" s="25"/>
      <c r="H106" s="25">
        <f>SUM(H87:H105)</f>
        <v>0.47499999999999998</v>
      </c>
      <c r="I106" s="25"/>
      <c r="J106" s="25">
        <f>SUM(J87:J105)</f>
        <v>1.27</v>
      </c>
      <c r="K106" s="25">
        <f>J106/H106</f>
        <v>2.6736842105263161</v>
      </c>
      <c r="L106" s="25">
        <v>0.5</v>
      </c>
      <c r="M106" s="25">
        <f>L106*J106</f>
        <v>0.63500000000000001</v>
      </c>
      <c r="N106" s="25">
        <f>H106*D87</f>
        <v>95</v>
      </c>
      <c r="O106" s="25">
        <f>J106*D87</f>
        <v>254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2:27" ht="15.75" customHeight="1">
      <c r="B107" s="2"/>
      <c r="C107" s="3" t="s">
        <v>1</v>
      </c>
      <c r="D107" s="3" t="s">
        <v>2</v>
      </c>
      <c r="E107" s="3" t="s">
        <v>3</v>
      </c>
      <c r="F107" s="3" t="s">
        <v>4</v>
      </c>
      <c r="G107" s="3" t="s">
        <v>5</v>
      </c>
      <c r="H107" s="3" t="s">
        <v>6</v>
      </c>
      <c r="I107" s="3" t="s">
        <v>7</v>
      </c>
      <c r="J107" s="3" t="s">
        <v>8</v>
      </c>
      <c r="K107" s="3" t="s">
        <v>9</v>
      </c>
      <c r="L107" s="3" t="s">
        <v>10</v>
      </c>
      <c r="M107" s="3" t="s">
        <v>11</v>
      </c>
      <c r="N107" s="3" t="s">
        <v>12</v>
      </c>
      <c r="O107" s="3" t="s">
        <v>13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2:27" ht="15.75" customHeight="1">
      <c r="B108" s="2"/>
      <c r="C108" s="4">
        <v>37</v>
      </c>
      <c r="D108" s="4">
        <v>200</v>
      </c>
      <c r="E108" s="4">
        <v>56</v>
      </c>
      <c r="F108" s="4">
        <v>0.75</v>
      </c>
      <c r="G108" s="4">
        <f>B2</f>
        <v>7.4999999999999997E-2</v>
      </c>
      <c r="H108" s="4">
        <f t="shared" ref="H108:H119" si="15">F108*G108</f>
        <v>5.6249999999999994E-2</v>
      </c>
      <c r="I108" s="4">
        <v>0.5</v>
      </c>
      <c r="J108" s="4">
        <f t="shared" ref="J108:J126" si="16">H108*I108</f>
        <v>2.8124999999999997E-2</v>
      </c>
      <c r="K108" s="4"/>
      <c r="L108" s="4"/>
      <c r="M108" s="4"/>
      <c r="N108" s="4"/>
      <c r="O108" s="4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2:27" ht="15.75" customHeight="1">
      <c r="B109" s="2"/>
      <c r="C109" s="4"/>
      <c r="D109" s="4"/>
      <c r="E109" s="4">
        <v>58</v>
      </c>
      <c r="F109" s="4">
        <v>0.6</v>
      </c>
      <c r="G109" s="4">
        <f t="shared" ref="G109:G112" si="17">B3</f>
        <v>7.4999999999999997E-2</v>
      </c>
      <c r="H109" s="4">
        <f t="shared" si="15"/>
        <v>4.4999999999999998E-2</v>
      </c>
      <c r="I109" s="4">
        <v>0.5</v>
      </c>
      <c r="J109" s="4">
        <f t="shared" si="16"/>
        <v>2.2499999999999999E-2</v>
      </c>
      <c r="K109" s="4"/>
      <c r="L109" s="4"/>
      <c r="M109" s="4"/>
      <c r="N109" s="4"/>
      <c r="O109" s="4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2:27" ht="15.75" customHeight="1">
      <c r="B110" s="2"/>
      <c r="C110" s="4"/>
      <c r="D110" s="4"/>
      <c r="E110" s="4">
        <v>60</v>
      </c>
      <c r="F110" s="4">
        <v>0.75</v>
      </c>
      <c r="G110" s="4">
        <f t="shared" si="17"/>
        <v>7.4999999999999997E-2</v>
      </c>
      <c r="H110" s="4">
        <f t="shared" si="15"/>
        <v>5.6249999999999994E-2</v>
      </c>
      <c r="I110" s="4">
        <v>0.5</v>
      </c>
      <c r="J110" s="4">
        <f t="shared" si="16"/>
        <v>2.8124999999999997E-2</v>
      </c>
      <c r="K110" s="4"/>
      <c r="L110" s="4"/>
      <c r="M110" s="4"/>
      <c r="N110" s="4"/>
      <c r="O110" s="4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2:27" ht="15.75" customHeight="1">
      <c r="B111" s="2"/>
      <c r="C111" s="4"/>
      <c r="D111" s="4"/>
      <c r="E111" s="4">
        <v>63</v>
      </c>
      <c r="F111" s="4">
        <v>0.75</v>
      </c>
      <c r="G111" s="4">
        <f t="shared" si="17"/>
        <v>7.4999999999999997E-2</v>
      </c>
      <c r="H111" s="4">
        <f t="shared" si="15"/>
        <v>5.6249999999999994E-2</v>
      </c>
      <c r="I111" s="4">
        <v>0.5</v>
      </c>
      <c r="J111" s="4">
        <f t="shared" si="16"/>
        <v>2.8124999999999997E-2</v>
      </c>
      <c r="K111" s="4"/>
      <c r="L111" s="4"/>
      <c r="M111" s="4"/>
      <c r="N111" s="4"/>
      <c r="O111" s="4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2:27" ht="15.75" customHeight="1">
      <c r="B112" s="2"/>
      <c r="C112" s="4"/>
      <c r="D112" s="4"/>
      <c r="E112" s="4">
        <v>65</v>
      </c>
      <c r="F112" s="4">
        <v>0.75</v>
      </c>
      <c r="G112" s="4">
        <f t="shared" si="17"/>
        <v>7.4999999999999997E-2</v>
      </c>
      <c r="H112" s="4">
        <f t="shared" si="15"/>
        <v>5.6249999999999994E-2</v>
      </c>
      <c r="I112" s="4">
        <v>0.5</v>
      </c>
      <c r="J112" s="4">
        <f t="shared" si="16"/>
        <v>2.8124999999999997E-2</v>
      </c>
      <c r="K112" s="4"/>
      <c r="L112" s="4"/>
      <c r="M112" s="4"/>
      <c r="N112" s="4"/>
      <c r="O112" s="4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2:27" ht="15.75" customHeight="1">
      <c r="B113" s="2"/>
      <c r="C113" s="4"/>
      <c r="D113" s="4"/>
      <c r="E113" s="4">
        <v>57</v>
      </c>
      <c r="F113" s="4">
        <v>0.8</v>
      </c>
      <c r="G113" s="4">
        <v>0</v>
      </c>
      <c r="H113" s="4">
        <f t="shared" si="15"/>
        <v>0</v>
      </c>
      <c r="I113" s="4">
        <v>0.5</v>
      </c>
      <c r="J113" s="4">
        <f t="shared" si="16"/>
        <v>0</v>
      </c>
      <c r="K113" s="4"/>
      <c r="L113" s="4"/>
      <c r="M113" s="4"/>
      <c r="N113" s="4"/>
      <c r="O113" s="4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2:27" ht="15.75" customHeight="1">
      <c r="B114" s="2"/>
      <c r="C114" s="4"/>
      <c r="D114" s="4"/>
      <c r="E114" s="4">
        <v>59</v>
      </c>
      <c r="F114" s="4">
        <v>0.8</v>
      </c>
      <c r="G114" s="4">
        <v>0</v>
      </c>
      <c r="H114" s="4">
        <f t="shared" si="15"/>
        <v>0</v>
      </c>
      <c r="I114" s="4">
        <v>0.5</v>
      </c>
      <c r="J114" s="4">
        <f t="shared" si="16"/>
        <v>0</v>
      </c>
      <c r="K114" s="4"/>
      <c r="L114" s="4"/>
      <c r="M114" s="4"/>
      <c r="N114" s="4"/>
      <c r="O114" s="4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2:27" ht="15.75" customHeight="1">
      <c r="B115" s="2"/>
      <c r="C115" s="4"/>
      <c r="D115" s="4"/>
      <c r="E115" s="4">
        <v>61</v>
      </c>
      <c r="F115" s="4">
        <v>0.6</v>
      </c>
      <c r="G115" s="4">
        <v>0</v>
      </c>
      <c r="H115" s="4">
        <f t="shared" si="15"/>
        <v>0</v>
      </c>
      <c r="I115" s="4">
        <v>0.5</v>
      </c>
      <c r="J115" s="4">
        <f t="shared" si="16"/>
        <v>0</v>
      </c>
      <c r="K115" s="4"/>
      <c r="L115" s="4"/>
      <c r="M115" s="4"/>
      <c r="N115" s="4"/>
      <c r="O115" s="4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2:27" ht="15.75" customHeight="1">
      <c r="B116" s="2"/>
      <c r="C116" s="4"/>
      <c r="D116" s="4"/>
      <c r="E116" s="4">
        <v>62</v>
      </c>
      <c r="F116" s="4">
        <v>0.8</v>
      </c>
      <c r="G116" s="4">
        <v>0</v>
      </c>
      <c r="H116" s="4">
        <f t="shared" si="15"/>
        <v>0</v>
      </c>
      <c r="I116" s="4">
        <v>0.5</v>
      </c>
      <c r="J116" s="4">
        <f t="shared" si="16"/>
        <v>0</v>
      </c>
      <c r="K116" s="4"/>
      <c r="L116" s="4"/>
      <c r="M116" s="4"/>
      <c r="N116" s="4"/>
      <c r="O116" s="4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2:27" ht="15.75" customHeight="1">
      <c r="B117" s="2"/>
      <c r="C117" s="4"/>
      <c r="D117" s="4"/>
      <c r="E117" s="4">
        <v>64</v>
      </c>
      <c r="F117" s="4">
        <v>0.6</v>
      </c>
      <c r="G117" s="4">
        <v>0</v>
      </c>
      <c r="H117" s="4">
        <f t="shared" si="15"/>
        <v>0</v>
      </c>
      <c r="I117" s="4">
        <v>0.5</v>
      </c>
      <c r="J117" s="4">
        <f t="shared" si="16"/>
        <v>0</v>
      </c>
      <c r="K117" s="4"/>
      <c r="L117" s="4"/>
      <c r="M117" s="4"/>
      <c r="N117" s="4"/>
      <c r="O117" s="4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2:27" ht="15.75" customHeight="1">
      <c r="B118" s="2"/>
      <c r="C118" s="4"/>
      <c r="D118" s="4"/>
      <c r="E118" s="4">
        <v>66</v>
      </c>
      <c r="F118" s="4">
        <v>0.8</v>
      </c>
      <c r="G118" s="4">
        <f>B2</f>
        <v>7.4999999999999997E-2</v>
      </c>
      <c r="H118" s="4">
        <f t="shared" si="15"/>
        <v>0.06</v>
      </c>
      <c r="I118" s="4">
        <v>3</v>
      </c>
      <c r="J118" s="4">
        <f t="shared" si="16"/>
        <v>0.18</v>
      </c>
      <c r="K118" s="4"/>
      <c r="L118" s="4"/>
      <c r="M118" s="4"/>
      <c r="N118" s="4"/>
      <c r="O118" s="4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2:27" ht="15.75" customHeight="1">
      <c r="B119" s="2"/>
      <c r="C119" s="4"/>
      <c r="D119" s="4"/>
      <c r="E119" s="4">
        <v>67</v>
      </c>
      <c r="F119" s="4">
        <v>0.6</v>
      </c>
      <c r="G119" s="4">
        <f>B3</f>
        <v>7.4999999999999997E-2</v>
      </c>
      <c r="H119" s="4">
        <f t="shared" si="15"/>
        <v>4.4999999999999998E-2</v>
      </c>
      <c r="I119" s="4">
        <v>0</v>
      </c>
      <c r="J119" s="4">
        <f t="shared" si="16"/>
        <v>0</v>
      </c>
      <c r="K119" s="4"/>
      <c r="L119" s="4"/>
      <c r="M119" s="4"/>
      <c r="N119" s="4"/>
      <c r="O119" s="4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2:27" ht="15.75" customHeight="1">
      <c r="B120" s="2"/>
      <c r="C120" s="4"/>
      <c r="D120" s="4"/>
      <c r="E120" s="4" t="s">
        <v>15</v>
      </c>
      <c r="F120" s="4"/>
      <c r="G120" s="4"/>
      <c r="H120" s="4">
        <f>A2</f>
        <v>0.1</v>
      </c>
      <c r="I120" s="4">
        <v>10</v>
      </c>
      <c r="J120" s="4">
        <f t="shared" si="16"/>
        <v>1</v>
      </c>
      <c r="K120" s="4"/>
      <c r="L120" s="4"/>
      <c r="M120" s="4"/>
      <c r="N120" s="4"/>
      <c r="O120" s="4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2:27" ht="15.75" customHeight="1">
      <c r="B121" s="2"/>
      <c r="C121" s="4"/>
      <c r="D121" s="4"/>
      <c r="E121" s="4" t="s">
        <v>15</v>
      </c>
      <c r="F121" s="4"/>
      <c r="G121" s="4"/>
      <c r="H121" s="4">
        <v>0</v>
      </c>
      <c r="I121" s="4">
        <v>0</v>
      </c>
      <c r="J121" s="4">
        <f t="shared" si="16"/>
        <v>0</v>
      </c>
      <c r="K121" s="4"/>
      <c r="L121" s="4"/>
      <c r="M121" s="4"/>
      <c r="N121" s="4"/>
      <c r="O121" s="4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2:27" ht="15.75" customHeight="1">
      <c r="B122" s="2"/>
      <c r="C122" s="4"/>
      <c r="D122" s="4"/>
      <c r="E122" s="4" t="s">
        <v>15</v>
      </c>
      <c r="F122" s="4"/>
      <c r="G122" s="4"/>
      <c r="H122" s="4">
        <v>0</v>
      </c>
      <c r="I122" s="4">
        <v>0</v>
      </c>
      <c r="J122" s="4">
        <f t="shared" si="16"/>
        <v>0</v>
      </c>
      <c r="K122" s="4"/>
      <c r="L122" s="4"/>
      <c r="M122" s="4"/>
      <c r="N122" s="4"/>
      <c r="O122" s="4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2:27" ht="15.75" customHeight="1">
      <c r="B123" s="2"/>
      <c r="C123" s="4"/>
      <c r="D123" s="4"/>
      <c r="E123" s="4" t="s">
        <v>15</v>
      </c>
      <c r="F123" s="4"/>
      <c r="G123" s="4"/>
      <c r="H123" s="4">
        <v>0</v>
      </c>
      <c r="I123" s="4">
        <v>0</v>
      </c>
      <c r="J123" s="4">
        <f t="shared" si="16"/>
        <v>0</v>
      </c>
      <c r="K123" s="4"/>
      <c r="L123" s="4"/>
      <c r="M123" s="4"/>
      <c r="N123" s="4"/>
      <c r="O123" s="4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2:27" ht="15.75" customHeight="1">
      <c r="B124" s="2"/>
      <c r="C124" s="4"/>
      <c r="D124" s="4"/>
      <c r="E124" s="4" t="s">
        <v>15</v>
      </c>
      <c r="F124" s="4"/>
      <c r="G124" s="4"/>
      <c r="H124" s="4">
        <v>0</v>
      </c>
      <c r="I124" s="4">
        <v>0</v>
      </c>
      <c r="J124" s="4">
        <f t="shared" si="16"/>
        <v>0</v>
      </c>
      <c r="K124" s="4"/>
      <c r="L124" s="4"/>
      <c r="M124" s="4"/>
      <c r="N124" s="4"/>
      <c r="O124" s="4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2:27" ht="15.75" customHeight="1">
      <c r="B125" s="2"/>
      <c r="C125" s="4"/>
      <c r="D125" s="4"/>
      <c r="E125" s="4" t="s">
        <v>15</v>
      </c>
      <c r="F125" s="4"/>
      <c r="G125" s="4"/>
      <c r="H125" s="4">
        <v>0</v>
      </c>
      <c r="I125" s="4">
        <v>0</v>
      </c>
      <c r="J125" s="4">
        <f t="shared" si="16"/>
        <v>0</v>
      </c>
      <c r="K125" s="4"/>
      <c r="L125" s="4"/>
      <c r="M125" s="4"/>
      <c r="N125" s="4"/>
      <c r="O125" s="4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2:27" ht="15.75" customHeight="1">
      <c r="B126" s="2"/>
      <c r="C126" s="4"/>
      <c r="D126" s="4"/>
      <c r="E126" s="4" t="s">
        <v>15</v>
      </c>
      <c r="F126" s="4"/>
      <c r="G126" s="4"/>
      <c r="H126" s="4">
        <v>0</v>
      </c>
      <c r="I126" s="4">
        <v>0</v>
      </c>
      <c r="J126" s="4">
        <f t="shared" si="16"/>
        <v>0</v>
      </c>
      <c r="K126" s="4"/>
      <c r="L126" s="4"/>
      <c r="M126" s="4"/>
      <c r="N126" s="4"/>
      <c r="O126" s="4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2:27" ht="15.75" customHeight="1">
      <c r="B127" s="2"/>
      <c r="C127" s="25"/>
      <c r="D127" s="25"/>
      <c r="E127" s="25" t="s">
        <v>14</v>
      </c>
      <c r="F127" s="25"/>
      <c r="G127" s="25"/>
      <c r="H127" s="25">
        <f>SUM(H108:H126)</f>
        <v>0.47499999999999998</v>
      </c>
      <c r="I127" s="25"/>
      <c r="J127" s="25">
        <f>SUM(J108:J126)</f>
        <v>1.3149999999999999</v>
      </c>
      <c r="K127" s="25">
        <f>J127/H127</f>
        <v>2.7684210526315791</v>
      </c>
      <c r="L127" s="25">
        <v>0.5</v>
      </c>
      <c r="M127" s="25">
        <f>L127*J127</f>
        <v>0.65749999999999997</v>
      </c>
      <c r="N127" s="25">
        <f>H127*D108</f>
        <v>95</v>
      </c>
      <c r="O127" s="25">
        <f>J127*D108</f>
        <v>263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2:27" ht="15.75" customHeight="1" thickBot="1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5" t="s">
        <v>16</v>
      </c>
      <c r="M128" s="25">
        <f>SUM(M3:M127)</f>
        <v>4.1346749999999997</v>
      </c>
      <c r="N128" s="25">
        <f>SUM(N3:N127)</f>
        <v>575</v>
      </c>
      <c r="O128" s="25">
        <f>SUM(O3:O127)</f>
        <v>1664.3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2:27" ht="15.75" customHeight="1" thickBot="1">
      <c r="B129" s="2"/>
      <c r="C129" s="6">
        <f>SUM(D3:D127)</f>
        <v>1280</v>
      </c>
      <c r="D129" s="8" t="s">
        <v>17</v>
      </c>
      <c r="E129" s="8"/>
      <c r="F129" s="8"/>
      <c r="G129" s="8"/>
      <c r="H129" s="8"/>
      <c r="I129" s="9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2:27" ht="15.75" customHeight="1" thickBot="1">
      <c r="B130" s="2"/>
      <c r="C130" s="6">
        <f>C129*8760</f>
        <v>11212800</v>
      </c>
      <c r="D130" s="8" t="s">
        <v>18</v>
      </c>
      <c r="E130" s="8"/>
      <c r="F130" s="8"/>
      <c r="G130" s="8"/>
      <c r="H130" s="8"/>
      <c r="I130" s="9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2:27" ht="15.75" customHeight="1" thickBot="1">
      <c r="B131" s="2"/>
      <c r="C131" s="6">
        <f>N128</f>
        <v>575</v>
      </c>
      <c r="D131" s="8" t="s">
        <v>19</v>
      </c>
      <c r="E131" s="8"/>
      <c r="F131" s="8"/>
      <c r="G131" s="8"/>
      <c r="H131" s="8"/>
      <c r="I131" s="9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2:27" ht="15.75" customHeight="1" thickBot="1">
      <c r="B132" s="2"/>
      <c r="C132" s="6">
        <f>C131/C129</f>
        <v>0.44921875</v>
      </c>
      <c r="D132" s="8" t="s">
        <v>20</v>
      </c>
      <c r="E132" s="8"/>
      <c r="F132" s="8"/>
      <c r="G132" s="8"/>
      <c r="H132" s="8"/>
      <c r="I132" s="9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2:27" ht="15.75" customHeight="1" thickBot="1">
      <c r="B133" s="2"/>
      <c r="C133" s="6">
        <f>O128/C129</f>
        <v>1.3002343750000001</v>
      </c>
      <c r="D133" s="8" t="s">
        <v>21</v>
      </c>
      <c r="E133" s="8"/>
      <c r="F133" s="8"/>
      <c r="G133" s="8"/>
      <c r="H133" s="8"/>
      <c r="I133" s="9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2:27" ht="15.75" customHeight="1" thickBot="1">
      <c r="B134" s="2"/>
      <c r="C134" s="6">
        <f>C133/C132</f>
        <v>2.8944347826086956</v>
      </c>
      <c r="D134" s="8" t="s">
        <v>22</v>
      </c>
      <c r="E134" s="8"/>
      <c r="F134" s="8"/>
      <c r="G134" s="8"/>
      <c r="H134" s="8"/>
      <c r="I134" s="9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2:27" ht="15.75" customHeight="1" thickBot="1">
      <c r="B135" s="2"/>
      <c r="C135" s="6">
        <f>(C130-O128)/C130</f>
        <v>0.99985157141837888</v>
      </c>
      <c r="D135" s="8" t="s">
        <v>23</v>
      </c>
      <c r="E135" s="8"/>
      <c r="F135" s="8"/>
      <c r="G135" s="8"/>
      <c r="H135" s="8"/>
      <c r="I135" s="9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2:27" ht="15.75" customHeight="1" thickBot="1">
      <c r="B136" s="2"/>
      <c r="C136" s="6">
        <f>1-C135</f>
        <v>1.4842858162111838E-4</v>
      </c>
      <c r="D136" s="8" t="s">
        <v>24</v>
      </c>
      <c r="E136" s="8"/>
      <c r="F136" s="8"/>
      <c r="G136" s="8"/>
      <c r="H136" s="8"/>
      <c r="I136" s="9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2:27" ht="15.75" customHeight="1" thickBot="1">
      <c r="B137" s="2"/>
      <c r="C137" s="6">
        <f>M128*1000</f>
        <v>4134.6749999999993</v>
      </c>
      <c r="D137" s="8" t="s">
        <v>26</v>
      </c>
      <c r="E137" s="8"/>
      <c r="F137" s="8"/>
      <c r="G137" s="8"/>
      <c r="H137" s="8"/>
      <c r="I137" s="9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2:27" ht="15.75" customHeight="1" thickBot="1">
      <c r="B138" s="2"/>
      <c r="C138" s="6">
        <f>C137/C129</f>
        <v>3.2302148437499993</v>
      </c>
      <c r="D138" s="11" t="s">
        <v>27</v>
      </c>
      <c r="E138" s="11"/>
      <c r="F138" s="11"/>
      <c r="G138" s="11"/>
      <c r="H138" s="11"/>
      <c r="I138" s="1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2:27" ht="15.75" customHeight="1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2:27" ht="15.75" customHeight="1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2:27" ht="46.5">
      <c r="B141" s="1"/>
      <c r="C141" s="2"/>
      <c r="D141" s="2"/>
      <c r="E141" s="2"/>
      <c r="F141" s="2"/>
      <c r="G141" s="2"/>
      <c r="H141" s="2"/>
      <c r="I141" s="1" t="s">
        <v>28</v>
      </c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2:27" ht="15.75" customHeight="1">
      <c r="B142" s="2"/>
      <c r="C142" s="3" t="s">
        <v>1</v>
      </c>
      <c r="D142" s="3" t="s">
        <v>2</v>
      </c>
      <c r="E142" s="3" t="s">
        <v>3</v>
      </c>
      <c r="F142" s="3" t="s">
        <v>4</v>
      </c>
      <c r="G142" s="3" t="s">
        <v>5</v>
      </c>
      <c r="H142" s="3" t="s">
        <v>6</v>
      </c>
      <c r="I142" s="3" t="s">
        <v>7</v>
      </c>
      <c r="J142" s="3" t="s">
        <v>8</v>
      </c>
      <c r="K142" s="3" t="s">
        <v>9</v>
      </c>
      <c r="L142" s="3" t="s">
        <v>10</v>
      </c>
      <c r="M142" s="3" t="s">
        <v>11</v>
      </c>
      <c r="N142" s="3" t="s">
        <v>12</v>
      </c>
      <c r="O142" s="3" t="s">
        <v>13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2:27" ht="15.75" customHeight="1">
      <c r="B143" s="2"/>
      <c r="C143" s="13">
        <v>32</v>
      </c>
      <c r="D143" s="13">
        <v>220</v>
      </c>
      <c r="E143" s="13">
        <v>56</v>
      </c>
      <c r="F143" s="13">
        <v>0.75</v>
      </c>
      <c r="G143" s="13">
        <f t="shared" ref="G143:G154" si="18">B2</f>
        <v>7.4999999999999997E-2</v>
      </c>
      <c r="H143" s="13">
        <f t="shared" ref="H143:H154" si="19">F143*G143</f>
        <v>5.6249999999999994E-2</v>
      </c>
      <c r="I143" s="13">
        <v>3</v>
      </c>
      <c r="J143" s="13">
        <f t="shared" ref="J143:J161" si="20">H143*I143</f>
        <v>0.16874999999999998</v>
      </c>
      <c r="K143" s="13"/>
      <c r="L143" s="13"/>
      <c r="M143" s="13"/>
      <c r="N143" s="13"/>
      <c r="O143" s="13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2:27" ht="15.75" customHeight="1">
      <c r="B144" s="2"/>
      <c r="C144" s="13"/>
      <c r="D144" s="13"/>
      <c r="E144" s="13">
        <v>58</v>
      </c>
      <c r="F144" s="13">
        <v>0.6</v>
      </c>
      <c r="G144" s="13">
        <f t="shared" si="18"/>
        <v>7.4999999999999997E-2</v>
      </c>
      <c r="H144" s="13">
        <f t="shared" si="19"/>
        <v>4.4999999999999998E-2</v>
      </c>
      <c r="I144" s="13">
        <v>3</v>
      </c>
      <c r="J144" s="13">
        <f t="shared" si="20"/>
        <v>0.13500000000000001</v>
      </c>
      <c r="K144" s="13"/>
      <c r="L144" s="13"/>
      <c r="M144" s="13"/>
      <c r="N144" s="13"/>
      <c r="O144" s="13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2:27" ht="15.75" customHeight="1">
      <c r="B145" s="2"/>
      <c r="C145" s="13"/>
      <c r="D145" s="13"/>
      <c r="E145" s="13">
        <v>60</v>
      </c>
      <c r="F145" s="13">
        <v>0.75</v>
      </c>
      <c r="G145" s="13">
        <f t="shared" si="18"/>
        <v>7.4999999999999997E-2</v>
      </c>
      <c r="H145" s="13">
        <f t="shared" si="19"/>
        <v>5.6249999999999994E-2</v>
      </c>
      <c r="I145" s="13">
        <v>3</v>
      </c>
      <c r="J145" s="13">
        <f t="shared" si="20"/>
        <v>0.16874999999999998</v>
      </c>
      <c r="K145" s="13"/>
      <c r="L145" s="13"/>
      <c r="M145" s="13"/>
      <c r="N145" s="13"/>
      <c r="O145" s="13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2:27" ht="15.75" customHeight="1">
      <c r="B146" s="2"/>
      <c r="C146" s="13"/>
      <c r="D146" s="13"/>
      <c r="E146" s="13">
        <v>63</v>
      </c>
      <c r="F146" s="13">
        <v>0.75</v>
      </c>
      <c r="G146" s="13">
        <f t="shared" si="18"/>
        <v>7.4999999999999997E-2</v>
      </c>
      <c r="H146" s="13">
        <f t="shared" si="19"/>
        <v>5.6249999999999994E-2</v>
      </c>
      <c r="I146" s="13">
        <v>3</v>
      </c>
      <c r="J146" s="13">
        <f t="shared" si="20"/>
        <v>0.16874999999999998</v>
      </c>
      <c r="K146" s="13"/>
      <c r="L146" s="13"/>
      <c r="M146" s="13"/>
      <c r="N146" s="13"/>
      <c r="O146" s="13"/>
      <c r="P146" s="2"/>
      <c r="Q146" s="14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2:27" ht="15.75" customHeight="1">
      <c r="B147" s="2"/>
      <c r="C147" s="13"/>
      <c r="D147" s="13"/>
      <c r="E147" s="13">
        <v>65</v>
      </c>
      <c r="F147" s="13">
        <v>0.75</v>
      </c>
      <c r="G147" s="13">
        <f t="shared" si="18"/>
        <v>7.4999999999999997E-2</v>
      </c>
      <c r="H147" s="13">
        <f t="shared" si="19"/>
        <v>5.6249999999999994E-2</v>
      </c>
      <c r="I147" s="13">
        <v>3</v>
      </c>
      <c r="J147" s="13">
        <f t="shared" si="20"/>
        <v>0.16874999999999998</v>
      </c>
      <c r="K147" s="13"/>
      <c r="L147" s="13"/>
      <c r="M147" s="13"/>
      <c r="N147" s="13"/>
      <c r="O147" s="13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2:27" ht="15.75" customHeight="1">
      <c r="B148" s="2"/>
      <c r="C148" s="13"/>
      <c r="D148" s="13"/>
      <c r="E148" s="13">
        <v>57</v>
      </c>
      <c r="F148" s="13">
        <v>0.8</v>
      </c>
      <c r="G148" s="13">
        <f t="shared" si="18"/>
        <v>7.4999999999999997E-2</v>
      </c>
      <c r="H148" s="13">
        <f t="shared" si="19"/>
        <v>0.06</v>
      </c>
      <c r="I148" s="13">
        <v>3</v>
      </c>
      <c r="J148" s="13">
        <f t="shared" si="20"/>
        <v>0.18</v>
      </c>
      <c r="K148" s="13"/>
      <c r="L148" s="13"/>
      <c r="M148" s="13"/>
      <c r="N148" s="13"/>
      <c r="O148" s="13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2:27" ht="15.75" customHeight="1">
      <c r="B149" s="2"/>
      <c r="C149" s="13"/>
      <c r="D149" s="13"/>
      <c r="E149" s="13">
        <v>59</v>
      </c>
      <c r="F149" s="13">
        <v>0.8</v>
      </c>
      <c r="G149" s="13">
        <f t="shared" si="18"/>
        <v>7.4999999999999997E-2</v>
      </c>
      <c r="H149" s="13">
        <f t="shared" si="19"/>
        <v>0.06</v>
      </c>
      <c r="I149" s="13">
        <v>3</v>
      </c>
      <c r="J149" s="13">
        <f t="shared" si="20"/>
        <v>0.18</v>
      </c>
      <c r="K149" s="13"/>
      <c r="L149" s="13"/>
      <c r="M149" s="13"/>
      <c r="N149" s="13"/>
      <c r="O149" s="13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2:27" ht="15.75" customHeight="1">
      <c r="B150" s="2"/>
      <c r="C150" s="13"/>
      <c r="D150" s="13"/>
      <c r="E150" s="13">
        <v>61</v>
      </c>
      <c r="F150" s="13">
        <v>0.6</v>
      </c>
      <c r="G150" s="13">
        <f t="shared" si="18"/>
        <v>7.4999999999999997E-2</v>
      </c>
      <c r="H150" s="13">
        <f t="shared" si="19"/>
        <v>4.4999999999999998E-2</v>
      </c>
      <c r="I150" s="13">
        <v>3</v>
      </c>
      <c r="J150" s="13">
        <f t="shared" si="20"/>
        <v>0.13500000000000001</v>
      </c>
      <c r="K150" s="13"/>
      <c r="L150" s="13"/>
      <c r="M150" s="13"/>
      <c r="N150" s="13"/>
      <c r="O150" s="13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2:27" ht="15.75" customHeight="1">
      <c r="B151" s="2"/>
      <c r="C151" s="13"/>
      <c r="D151" s="13"/>
      <c r="E151" s="13">
        <v>62</v>
      </c>
      <c r="F151" s="13">
        <v>0.8</v>
      </c>
      <c r="G151" s="13">
        <f t="shared" si="18"/>
        <v>7.4999999999999997E-2</v>
      </c>
      <c r="H151" s="13">
        <f t="shared" si="19"/>
        <v>0.06</v>
      </c>
      <c r="I151" s="13">
        <v>3</v>
      </c>
      <c r="J151" s="13">
        <f t="shared" si="20"/>
        <v>0.18</v>
      </c>
      <c r="K151" s="13"/>
      <c r="L151" s="13"/>
      <c r="M151" s="13"/>
      <c r="N151" s="13"/>
      <c r="O151" s="13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2:27" ht="15.75" customHeight="1">
      <c r="B152" s="2"/>
      <c r="C152" s="13"/>
      <c r="D152" s="13"/>
      <c r="E152" s="13">
        <v>64</v>
      </c>
      <c r="F152" s="13">
        <v>0.6</v>
      </c>
      <c r="G152" s="13">
        <f t="shared" si="18"/>
        <v>7.4999999999999997E-2</v>
      </c>
      <c r="H152" s="13">
        <f t="shared" si="19"/>
        <v>4.4999999999999998E-2</v>
      </c>
      <c r="I152" s="13">
        <v>3</v>
      </c>
      <c r="J152" s="13">
        <f t="shared" si="20"/>
        <v>0.13500000000000001</v>
      </c>
      <c r="K152" s="13"/>
      <c r="L152" s="13"/>
      <c r="M152" s="13"/>
      <c r="N152" s="13"/>
      <c r="O152" s="13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2:27" ht="15.75" customHeight="1">
      <c r="B153" s="2"/>
      <c r="C153" s="13"/>
      <c r="D153" s="13"/>
      <c r="E153" s="13">
        <v>66</v>
      </c>
      <c r="F153" s="13">
        <v>0.8</v>
      </c>
      <c r="G153" s="13">
        <f t="shared" si="18"/>
        <v>7.4999999999999997E-2</v>
      </c>
      <c r="H153" s="13">
        <f t="shared" si="19"/>
        <v>0.06</v>
      </c>
      <c r="I153" s="13">
        <v>3</v>
      </c>
      <c r="J153" s="13">
        <f t="shared" si="20"/>
        <v>0.18</v>
      </c>
      <c r="K153" s="13"/>
      <c r="L153" s="13"/>
      <c r="M153" s="13"/>
      <c r="N153" s="13"/>
      <c r="O153" s="13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2:27" ht="15.75" customHeight="1">
      <c r="B154" s="2"/>
      <c r="C154" s="13"/>
      <c r="D154" s="13"/>
      <c r="E154" s="13">
        <v>67</v>
      </c>
      <c r="F154" s="13">
        <v>0.6</v>
      </c>
      <c r="G154" s="13">
        <f t="shared" si="18"/>
        <v>7.4999999999999997E-2</v>
      </c>
      <c r="H154" s="13">
        <f t="shared" si="19"/>
        <v>4.4999999999999998E-2</v>
      </c>
      <c r="I154" s="13">
        <v>3</v>
      </c>
      <c r="J154" s="13">
        <f t="shared" si="20"/>
        <v>0.13500000000000001</v>
      </c>
      <c r="K154" s="13"/>
      <c r="L154" s="13"/>
      <c r="M154" s="13"/>
      <c r="N154" s="13"/>
      <c r="O154" s="13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2:27" ht="15.75" customHeight="1">
      <c r="B155" s="2"/>
      <c r="C155" s="13"/>
      <c r="D155" s="13"/>
      <c r="E155" s="13" t="s">
        <v>15</v>
      </c>
      <c r="F155" s="13"/>
      <c r="G155" s="13"/>
      <c r="H155" s="13">
        <f t="shared" ref="H155:H161" si="21">A2</f>
        <v>0.1</v>
      </c>
      <c r="I155" s="13">
        <v>10</v>
      </c>
      <c r="J155" s="13">
        <f t="shared" si="20"/>
        <v>1</v>
      </c>
      <c r="K155" s="13"/>
      <c r="L155" s="13"/>
      <c r="M155" s="13"/>
      <c r="N155" s="13"/>
      <c r="O155" s="13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2:27" ht="15.75" customHeight="1">
      <c r="B156" s="2"/>
      <c r="C156" s="13"/>
      <c r="D156" s="13"/>
      <c r="E156" s="13" t="s">
        <v>15</v>
      </c>
      <c r="F156" s="13"/>
      <c r="G156" s="13"/>
      <c r="H156" s="13">
        <f t="shared" si="21"/>
        <v>0.1</v>
      </c>
      <c r="I156" s="13">
        <v>10</v>
      </c>
      <c r="J156" s="13">
        <f t="shared" si="20"/>
        <v>1</v>
      </c>
      <c r="K156" s="13"/>
      <c r="L156" s="13"/>
      <c r="M156" s="13"/>
      <c r="N156" s="13"/>
      <c r="O156" s="13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2:27" ht="15.75" customHeight="1">
      <c r="B157" s="2"/>
      <c r="C157" s="13"/>
      <c r="D157" s="13"/>
      <c r="E157" s="13" t="s">
        <v>15</v>
      </c>
      <c r="F157" s="13"/>
      <c r="G157" s="13"/>
      <c r="H157" s="13">
        <f t="shared" si="21"/>
        <v>0.1</v>
      </c>
      <c r="I157" s="13">
        <v>10</v>
      </c>
      <c r="J157" s="13">
        <f t="shared" si="20"/>
        <v>1</v>
      </c>
      <c r="K157" s="13"/>
      <c r="L157" s="13"/>
      <c r="M157" s="13"/>
      <c r="N157" s="13"/>
      <c r="O157" s="13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2:27" ht="15.75" customHeight="1">
      <c r="B158" s="2"/>
      <c r="C158" s="13"/>
      <c r="D158" s="13"/>
      <c r="E158" s="13" t="s">
        <v>15</v>
      </c>
      <c r="F158" s="13"/>
      <c r="G158" s="13"/>
      <c r="H158" s="13">
        <f t="shared" si="21"/>
        <v>0.1</v>
      </c>
      <c r="I158" s="13">
        <v>10</v>
      </c>
      <c r="J158" s="13">
        <f t="shared" si="20"/>
        <v>1</v>
      </c>
      <c r="K158" s="13"/>
      <c r="L158" s="13"/>
      <c r="M158" s="13"/>
      <c r="N158" s="13"/>
      <c r="O158" s="13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2:27" ht="15.75" customHeight="1">
      <c r="B159" s="2"/>
      <c r="C159" s="13"/>
      <c r="D159" s="13"/>
      <c r="E159" s="13" t="s">
        <v>15</v>
      </c>
      <c r="F159" s="13"/>
      <c r="G159" s="13"/>
      <c r="H159" s="13">
        <f t="shared" si="21"/>
        <v>0.1</v>
      </c>
      <c r="I159" s="13">
        <v>10</v>
      </c>
      <c r="J159" s="13">
        <f t="shared" si="20"/>
        <v>1</v>
      </c>
      <c r="K159" s="13"/>
      <c r="L159" s="13"/>
      <c r="M159" s="13"/>
      <c r="N159" s="13"/>
      <c r="O159" s="13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2:27" ht="15.75" customHeight="1">
      <c r="B160" s="2"/>
      <c r="C160" s="13"/>
      <c r="D160" s="13"/>
      <c r="E160" s="13" t="s">
        <v>15</v>
      </c>
      <c r="F160" s="13"/>
      <c r="G160" s="13"/>
      <c r="H160" s="13">
        <f t="shared" si="21"/>
        <v>0.1</v>
      </c>
      <c r="I160" s="13">
        <v>10</v>
      </c>
      <c r="J160" s="13">
        <f t="shared" si="20"/>
        <v>1</v>
      </c>
      <c r="K160" s="13"/>
      <c r="L160" s="13"/>
      <c r="M160" s="13"/>
      <c r="N160" s="13"/>
      <c r="O160" s="13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2:27" ht="15.75" customHeight="1">
      <c r="B161" s="2"/>
      <c r="C161" s="13"/>
      <c r="D161" s="13"/>
      <c r="E161" s="13" t="s">
        <v>15</v>
      </c>
      <c r="F161" s="13"/>
      <c r="G161" s="13"/>
      <c r="H161" s="13">
        <f t="shared" si="21"/>
        <v>0.1</v>
      </c>
      <c r="I161" s="13">
        <v>10</v>
      </c>
      <c r="J161" s="13">
        <f t="shared" si="20"/>
        <v>1</v>
      </c>
      <c r="K161" s="13"/>
      <c r="L161" s="13"/>
      <c r="M161" s="13"/>
      <c r="N161" s="13"/>
      <c r="O161" s="13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2:27" ht="15.75" customHeight="1">
      <c r="B162" s="2"/>
      <c r="C162" s="25"/>
      <c r="D162" s="25"/>
      <c r="E162" s="25" t="s">
        <v>14</v>
      </c>
      <c r="F162" s="25"/>
      <c r="G162" s="25"/>
      <c r="H162" s="25">
        <f>SUM(H143:H161)</f>
        <v>1.3450000000000002</v>
      </c>
      <c r="I162" s="25"/>
      <c r="J162" s="25">
        <f>SUM(J143:J161)</f>
        <v>8.9349999999999987</v>
      </c>
      <c r="K162" s="25">
        <f>J162/H162</f>
        <v>6.6431226765799236</v>
      </c>
      <c r="L162" s="25">
        <v>0.54500000000000004</v>
      </c>
      <c r="M162" s="25">
        <f>L162*J162</f>
        <v>4.8695749999999993</v>
      </c>
      <c r="N162" s="25">
        <f>H162*D143</f>
        <v>295.90000000000003</v>
      </c>
      <c r="O162" s="25">
        <f>J162*D143</f>
        <v>1965.6999999999998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2:27" ht="15.75" customHeight="1">
      <c r="B163" s="2"/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3" t="s">
        <v>8</v>
      </c>
      <c r="K163" s="3" t="s">
        <v>9</v>
      </c>
      <c r="L163" s="3" t="s">
        <v>10</v>
      </c>
      <c r="M163" s="3" t="s">
        <v>11</v>
      </c>
      <c r="N163" s="3" t="s">
        <v>12</v>
      </c>
      <c r="O163" s="3" t="s">
        <v>13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2:27" ht="15.75" customHeight="1">
      <c r="B164" s="2"/>
      <c r="C164" s="13">
        <v>33</v>
      </c>
      <c r="D164" s="13">
        <v>220</v>
      </c>
      <c r="E164" s="13">
        <v>56</v>
      </c>
      <c r="F164" s="13">
        <v>0.75</v>
      </c>
      <c r="G164" s="13">
        <f t="shared" ref="G164:G175" si="22">B2</f>
        <v>7.4999999999999997E-2</v>
      </c>
      <c r="H164" s="13">
        <f t="shared" ref="H164:H175" si="23">F164*G164</f>
        <v>5.6249999999999994E-2</v>
      </c>
      <c r="I164" s="13">
        <v>3</v>
      </c>
      <c r="J164" s="13">
        <f t="shared" ref="J164:J182" si="24">H164*I164</f>
        <v>0.16874999999999998</v>
      </c>
      <c r="K164" s="13"/>
      <c r="L164" s="13"/>
      <c r="M164" s="13"/>
      <c r="N164" s="13"/>
      <c r="O164" s="13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2:27" ht="15.75" customHeight="1">
      <c r="B165" s="2"/>
      <c r="C165" s="13"/>
      <c r="D165" s="13"/>
      <c r="E165" s="13">
        <v>58</v>
      </c>
      <c r="F165" s="13">
        <v>0.6</v>
      </c>
      <c r="G165" s="13">
        <f t="shared" si="22"/>
        <v>7.4999999999999997E-2</v>
      </c>
      <c r="H165" s="13">
        <f t="shared" si="23"/>
        <v>4.4999999999999998E-2</v>
      </c>
      <c r="I165" s="13">
        <v>3</v>
      </c>
      <c r="J165" s="13">
        <f t="shared" si="24"/>
        <v>0.13500000000000001</v>
      </c>
      <c r="K165" s="13"/>
      <c r="L165" s="13"/>
      <c r="M165" s="13"/>
      <c r="N165" s="13"/>
      <c r="O165" s="13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2:27" ht="15.75" customHeight="1">
      <c r="B166" s="2"/>
      <c r="C166" s="13"/>
      <c r="D166" s="13"/>
      <c r="E166" s="13">
        <v>60</v>
      </c>
      <c r="F166" s="13">
        <v>0.75</v>
      </c>
      <c r="G166" s="13">
        <f t="shared" si="22"/>
        <v>7.4999999999999997E-2</v>
      </c>
      <c r="H166" s="13">
        <f t="shared" si="23"/>
        <v>5.6249999999999994E-2</v>
      </c>
      <c r="I166" s="13">
        <v>3</v>
      </c>
      <c r="J166" s="13">
        <f t="shared" si="24"/>
        <v>0.16874999999999998</v>
      </c>
      <c r="K166" s="13"/>
      <c r="L166" s="13"/>
      <c r="M166" s="13"/>
      <c r="N166" s="13"/>
      <c r="O166" s="13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2:27" ht="15.75" customHeight="1">
      <c r="B167" s="2"/>
      <c r="C167" s="13"/>
      <c r="D167" s="13"/>
      <c r="E167" s="13">
        <v>63</v>
      </c>
      <c r="F167" s="13">
        <v>0.75</v>
      </c>
      <c r="G167" s="13">
        <f t="shared" si="22"/>
        <v>7.4999999999999997E-2</v>
      </c>
      <c r="H167" s="13">
        <f t="shared" si="23"/>
        <v>5.6249999999999994E-2</v>
      </c>
      <c r="I167" s="13">
        <v>3</v>
      </c>
      <c r="J167" s="13">
        <f t="shared" si="24"/>
        <v>0.16874999999999998</v>
      </c>
      <c r="K167" s="13"/>
      <c r="L167" s="13"/>
      <c r="M167" s="13"/>
      <c r="N167" s="13"/>
      <c r="O167" s="13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2:27" ht="15.75" customHeight="1">
      <c r="B168" s="2"/>
      <c r="C168" s="13"/>
      <c r="D168" s="13"/>
      <c r="E168" s="13">
        <v>65</v>
      </c>
      <c r="F168" s="13">
        <v>0.75</v>
      </c>
      <c r="G168" s="13">
        <f t="shared" si="22"/>
        <v>7.4999999999999997E-2</v>
      </c>
      <c r="H168" s="13">
        <f t="shared" si="23"/>
        <v>5.6249999999999994E-2</v>
      </c>
      <c r="I168" s="13">
        <v>3</v>
      </c>
      <c r="J168" s="13">
        <f t="shared" si="24"/>
        <v>0.16874999999999998</v>
      </c>
      <c r="K168" s="13"/>
      <c r="L168" s="13"/>
      <c r="M168" s="13"/>
      <c r="N168" s="13"/>
      <c r="O168" s="13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2:27" ht="15.75" customHeight="1">
      <c r="B169" s="2"/>
      <c r="C169" s="13"/>
      <c r="D169" s="13"/>
      <c r="E169" s="13">
        <v>57</v>
      </c>
      <c r="F169" s="13">
        <v>0.8</v>
      </c>
      <c r="G169" s="13">
        <f t="shared" si="22"/>
        <v>7.4999999999999997E-2</v>
      </c>
      <c r="H169" s="13">
        <f t="shared" si="23"/>
        <v>0.06</v>
      </c>
      <c r="I169" s="13">
        <v>3</v>
      </c>
      <c r="J169" s="13">
        <f t="shared" si="24"/>
        <v>0.18</v>
      </c>
      <c r="K169" s="13"/>
      <c r="L169" s="13"/>
      <c r="M169" s="13"/>
      <c r="N169" s="13"/>
      <c r="O169" s="13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2:27" ht="15.75" customHeight="1">
      <c r="B170" s="2"/>
      <c r="C170" s="13"/>
      <c r="D170" s="13"/>
      <c r="E170" s="13">
        <v>59</v>
      </c>
      <c r="F170" s="13">
        <v>0.8</v>
      </c>
      <c r="G170" s="13">
        <f t="shared" si="22"/>
        <v>7.4999999999999997E-2</v>
      </c>
      <c r="H170" s="13">
        <f t="shared" si="23"/>
        <v>0.06</v>
      </c>
      <c r="I170" s="13">
        <v>3</v>
      </c>
      <c r="J170" s="13">
        <f t="shared" si="24"/>
        <v>0.18</v>
      </c>
      <c r="K170" s="13"/>
      <c r="L170" s="13"/>
      <c r="M170" s="13"/>
      <c r="N170" s="13"/>
      <c r="O170" s="13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2:27" ht="15.75" customHeight="1">
      <c r="B171" s="2"/>
      <c r="C171" s="13"/>
      <c r="D171" s="13"/>
      <c r="E171" s="13">
        <v>61</v>
      </c>
      <c r="F171" s="13">
        <v>0.6</v>
      </c>
      <c r="G171" s="13">
        <f t="shared" si="22"/>
        <v>7.4999999999999997E-2</v>
      </c>
      <c r="H171" s="13">
        <f t="shared" si="23"/>
        <v>4.4999999999999998E-2</v>
      </c>
      <c r="I171" s="13">
        <v>3</v>
      </c>
      <c r="J171" s="13">
        <f t="shared" si="24"/>
        <v>0.13500000000000001</v>
      </c>
      <c r="K171" s="13"/>
      <c r="L171" s="13"/>
      <c r="M171" s="13"/>
      <c r="N171" s="13"/>
      <c r="O171" s="13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2:27" ht="15.75" customHeight="1">
      <c r="B172" s="2"/>
      <c r="C172" s="13"/>
      <c r="D172" s="13"/>
      <c r="E172" s="13">
        <v>62</v>
      </c>
      <c r="F172" s="13">
        <v>0.8</v>
      </c>
      <c r="G172" s="13">
        <f t="shared" si="22"/>
        <v>7.4999999999999997E-2</v>
      </c>
      <c r="H172" s="13">
        <f t="shared" si="23"/>
        <v>0.06</v>
      </c>
      <c r="I172" s="13">
        <v>3</v>
      </c>
      <c r="J172" s="13">
        <f t="shared" si="24"/>
        <v>0.18</v>
      </c>
      <c r="K172" s="13"/>
      <c r="L172" s="13"/>
      <c r="M172" s="13"/>
      <c r="N172" s="13"/>
      <c r="O172" s="13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2:27" ht="15.75" customHeight="1">
      <c r="B173" s="2"/>
      <c r="C173" s="13"/>
      <c r="D173" s="13"/>
      <c r="E173" s="13">
        <v>64</v>
      </c>
      <c r="F173" s="13">
        <v>0.6</v>
      </c>
      <c r="G173" s="13">
        <f t="shared" si="22"/>
        <v>7.4999999999999997E-2</v>
      </c>
      <c r="H173" s="13">
        <f t="shared" si="23"/>
        <v>4.4999999999999998E-2</v>
      </c>
      <c r="I173" s="13">
        <v>3</v>
      </c>
      <c r="J173" s="13">
        <f t="shared" si="24"/>
        <v>0.13500000000000001</v>
      </c>
      <c r="K173" s="13"/>
      <c r="L173" s="13"/>
      <c r="M173" s="13"/>
      <c r="N173" s="13"/>
      <c r="O173" s="13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2:27" ht="15.75" customHeight="1">
      <c r="B174" s="2"/>
      <c r="C174" s="13"/>
      <c r="D174" s="13"/>
      <c r="E174" s="13">
        <v>66</v>
      </c>
      <c r="F174" s="13">
        <v>0.8</v>
      </c>
      <c r="G174" s="13">
        <f t="shared" si="22"/>
        <v>7.4999999999999997E-2</v>
      </c>
      <c r="H174" s="13">
        <f t="shared" si="23"/>
        <v>0.06</v>
      </c>
      <c r="I174" s="13">
        <v>3</v>
      </c>
      <c r="J174" s="13">
        <f t="shared" si="24"/>
        <v>0.18</v>
      </c>
      <c r="K174" s="13"/>
      <c r="L174" s="13"/>
      <c r="M174" s="13"/>
      <c r="N174" s="13"/>
      <c r="O174" s="13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2:27" ht="15.75" customHeight="1">
      <c r="B175" s="2"/>
      <c r="C175" s="13"/>
      <c r="D175" s="13"/>
      <c r="E175" s="13">
        <v>67</v>
      </c>
      <c r="F175" s="13">
        <v>0.6</v>
      </c>
      <c r="G175" s="13">
        <f t="shared" si="22"/>
        <v>7.4999999999999997E-2</v>
      </c>
      <c r="H175" s="13">
        <f t="shared" si="23"/>
        <v>4.4999999999999998E-2</v>
      </c>
      <c r="I175" s="13">
        <v>3</v>
      </c>
      <c r="J175" s="13">
        <f t="shared" si="24"/>
        <v>0.13500000000000001</v>
      </c>
      <c r="K175" s="13"/>
      <c r="L175" s="13"/>
      <c r="M175" s="13"/>
      <c r="N175" s="13"/>
      <c r="O175" s="13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2:27" ht="15.75" customHeight="1">
      <c r="B176" s="2"/>
      <c r="C176" s="13"/>
      <c r="D176" s="13"/>
      <c r="E176" s="13" t="s">
        <v>15</v>
      </c>
      <c r="F176" s="13"/>
      <c r="G176" s="13"/>
      <c r="H176" s="13">
        <f t="shared" ref="H176:H182" si="25">A2</f>
        <v>0.1</v>
      </c>
      <c r="I176" s="13">
        <v>10</v>
      </c>
      <c r="J176" s="13">
        <f t="shared" si="24"/>
        <v>1</v>
      </c>
      <c r="K176" s="13" t="s">
        <v>25</v>
      </c>
      <c r="L176" s="13"/>
      <c r="M176" s="13"/>
      <c r="N176" s="13"/>
      <c r="O176" s="13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2:27" ht="15.75" customHeight="1">
      <c r="B177" s="2"/>
      <c r="C177" s="13"/>
      <c r="D177" s="13"/>
      <c r="E177" s="13" t="s">
        <v>15</v>
      </c>
      <c r="F177" s="13"/>
      <c r="G177" s="13"/>
      <c r="H177" s="13">
        <f t="shared" si="25"/>
        <v>0.1</v>
      </c>
      <c r="I177" s="13">
        <v>10</v>
      </c>
      <c r="J177" s="13">
        <f t="shared" si="24"/>
        <v>1</v>
      </c>
      <c r="K177" s="13"/>
      <c r="L177" s="13"/>
      <c r="M177" s="13"/>
      <c r="N177" s="13"/>
      <c r="O177" s="13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2:27" ht="15.75" customHeight="1">
      <c r="B178" s="2"/>
      <c r="C178" s="13"/>
      <c r="D178" s="13"/>
      <c r="E178" s="13" t="s">
        <v>15</v>
      </c>
      <c r="F178" s="13"/>
      <c r="G178" s="13"/>
      <c r="H178" s="13">
        <f t="shared" si="25"/>
        <v>0.1</v>
      </c>
      <c r="I178" s="13">
        <v>10</v>
      </c>
      <c r="J178" s="13">
        <f t="shared" si="24"/>
        <v>1</v>
      </c>
      <c r="K178" s="13"/>
      <c r="L178" s="13"/>
      <c r="M178" s="13"/>
      <c r="N178" s="13"/>
      <c r="O178" s="13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2:27" ht="15.75" customHeight="1">
      <c r="B179" s="2"/>
      <c r="C179" s="13"/>
      <c r="D179" s="13"/>
      <c r="E179" s="13" t="s">
        <v>15</v>
      </c>
      <c r="F179" s="13"/>
      <c r="G179" s="13"/>
      <c r="H179" s="13">
        <f t="shared" si="25"/>
        <v>0.1</v>
      </c>
      <c r="I179" s="13">
        <v>10</v>
      </c>
      <c r="J179" s="13">
        <f t="shared" si="24"/>
        <v>1</v>
      </c>
      <c r="K179" s="13"/>
      <c r="L179" s="13"/>
      <c r="M179" s="13"/>
      <c r="N179" s="13"/>
      <c r="O179" s="13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2:27" ht="15.75" customHeight="1">
      <c r="B180" s="2"/>
      <c r="C180" s="13"/>
      <c r="D180" s="13"/>
      <c r="E180" s="13" t="s">
        <v>15</v>
      </c>
      <c r="F180" s="13"/>
      <c r="G180" s="13"/>
      <c r="H180" s="13">
        <f t="shared" si="25"/>
        <v>0.1</v>
      </c>
      <c r="I180" s="13">
        <v>10</v>
      </c>
      <c r="J180" s="13">
        <f t="shared" si="24"/>
        <v>1</v>
      </c>
      <c r="K180" s="13"/>
      <c r="L180" s="13"/>
      <c r="M180" s="13"/>
      <c r="N180" s="13"/>
      <c r="O180" s="13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2:27" ht="15.75" customHeight="1">
      <c r="B181" s="2"/>
      <c r="C181" s="13"/>
      <c r="D181" s="13"/>
      <c r="E181" s="13" t="s">
        <v>15</v>
      </c>
      <c r="F181" s="13"/>
      <c r="G181" s="13"/>
      <c r="H181" s="13">
        <f t="shared" si="25"/>
        <v>0.1</v>
      </c>
      <c r="I181" s="13">
        <v>10</v>
      </c>
      <c r="J181" s="13">
        <f t="shared" si="24"/>
        <v>1</v>
      </c>
      <c r="K181" s="13"/>
      <c r="L181" s="13"/>
      <c r="M181" s="13"/>
      <c r="N181" s="13"/>
      <c r="O181" s="13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2:27" ht="15.75" customHeight="1">
      <c r="B182" s="2"/>
      <c r="C182" s="13"/>
      <c r="D182" s="13"/>
      <c r="E182" s="13" t="s">
        <v>15</v>
      </c>
      <c r="F182" s="13"/>
      <c r="G182" s="13"/>
      <c r="H182" s="13">
        <f t="shared" si="25"/>
        <v>0.1</v>
      </c>
      <c r="I182" s="13">
        <v>10</v>
      </c>
      <c r="J182" s="13">
        <f t="shared" si="24"/>
        <v>1</v>
      </c>
      <c r="K182" s="13"/>
      <c r="L182" s="13"/>
      <c r="M182" s="13"/>
      <c r="N182" s="13"/>
      <c r="O182" s="13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2:27" ht="15.75" customHeight="1">
      <c r="B183" s="2"/>
      <c r="C183" s="25"/>
      <c r="D183" s="25"/>
      <c r="E183" s="25" t="s">
        <v>14</v>
      </c>
      <c r="F183" s="25"/>
      <c r="G183" s="25"/>
      <c r="H183" s="25">
        <f>SUM(H164:H182)</f>
        <v>1.3450000000000002</v>
      </c>
      <c r="I183" s="25"/>
      <c r="J183" s="25">
        <f>SUM(J164:J182)</f>
        <v>8.9349999999999987</v>
      </c>
      <c r="K183" s="25">
        <f>J183/H183</f>
        <v>6.6431226765799236</v>
      </c>
      <c r="L183" s="25">
        <v>0.54500000000000004</v>
      </c>
      <c r="M183" s="25">
        <f>L183*J183</f>
        <v>4.8695749999999993</v>
      </c>
      <c r="N183" s="25">
        <f>H183*D164</f>
        <v>295.90000000000003</v>
      </c>
      <c r="O183" s="25">
        <f>J183*D164</f>
        <v>1965.6999999999998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2:27" ht="15.75" customHeight="1">
      <c r="B184" s="2"/>
      <c r="C184" s="3" t="s">
        <v>1</v>
      </c>
      <c r="D184" s="3" t="s">
        <v>2</v>
      </c>
      <c r="E184" s="3" t="s">
        <v>3</v>
      </c>
      <c r="F184" s="3" t="s">
        <v>4</v>
      </c>
      <c r="G184" s="3" t="s">
        <v>5</v>
      </c>
      <c r="H184" s="3" t="s">
        <v>6</v>
      </c>
      <c r="I184" s="3" t="s">
        <v>7</v>
      </c>
      <c r="J184" s="3" t="s">
        <v>8</v>
      </c>
      <c r="K184" s="3" t="s">
        <v>9</v>
      </c>
      <c r="L184" s="3" t="s">
        <v>10</v>
      </c>
      <c r="M184" s="3" t="s">
        <v>11</v>
      </c>
      <c r="N184" s="3" t="s">
        <v>12</v>
      </c>
      <c r="O184" s="3" t="s">
        <v>13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2:27" ht="15.75" customHeight="1">
      <c r="B185" s="2"/>
      <c r="C185" s="13">
        <v>34</v>
      </c>
      <c r="D185" s="13">
        <v>220</v>
      </c>
      <c r="E185" s="13">
        <v>56</v>
      </c>
      <c r="F185" s="13">
        <v>0.75</v>
      </c>
      <c r="G185" s="13">
        <f t="shared" ref="G185:G196" si="26">B2</f>
        <v>7.4999999999999997E-2</v>
      </c>
      <c r="H185" s="13">
        <f t="shared" ref="H185:H196" si="27">F185*G185</f>
        <v>5.6249999999999994E-2</v>
      </c>
      <c r="I185" s="13">
        <v>3</v>
      </c>
      <c r="J185" s="13">
        <f t="shared" ref="J185:J203" si="28">H185*I185</f>
        <v>0.16874999999999998</v>
      </c>
      <c r="K185" s="13"/>
      <c r="L185" s="13"/>
      <c r="M185" s="13"/>
      <c r="N185" s="13"/>
      <c r="O185" s="13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2:27" ht="15.75" customHeight="1">
      <c r="B186" s="2"/>
      <c r="C186" s="13"/>
      <c r="D186" s="13"/>
      <c r="E186" s="13">
        <v>58</v>
      </c>
      <c r="F186" s="13">
        <v>0.6</v>
      </c>
      <c r="G186" s="13">
        <f t="shared" si="26"/>
        <v>7.4999999999999997E-2</v>
      </c>
      <c r="H186" s="13">
        <f t="shared" si="27"/>
        <v>4.4999999999999998E-2</v>
      </c>
      <c r="I186" s="13">
        <v>3</v>
      </c>
      <c r="J186" s="13">
        <f t="shared" si="28"/>
        <v>0.13500000000000001</v>
      </c>
      <c r="K186" s="13"/>
      <c r="L186" s="13"/>
      <c r="M186" s="13"/>
      <c r="N186" s="13"/>
      <c r="O186" s="13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2:27" ht="15.75" customHeight="1">
      <c r="B187" s="2"/>
      <c r="C187" s="13"/>
      <c r="D187" s="13"/>
      <c r="E187" s="13">
        <v>60</v>
      </c>
      <c r="F187" s="13">
        <v>0.75</v>
      </c>
      <c r="G187" s="13">
        <f t="shared" si="26"/>
        <v>7.4999999999999997E-2</v>
      </c>
      <c r="H187" s="13">
        <f t="shared" si="27"/>
        <v>5.6249999999999994E-2</v>
      </c>
      <c r="I187" s="13">
        <v>3</v>
      </c>
      <c r="J187" s="13">
        <f t="shared" si="28"/>
        <v>0.16874999999999998</v>
      </c>
      <c r="K187" s="13"/>
      <c r="L187" s="13"/>
      <c r="M187" s="13"/>
      <c r="N187" s="13"/>
      <c r="O187" s="13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2:27" ht="15.75" customHeight="1">
      <c r="B188" s="2"/>
      <c r="C188" s="13"/>
      <c r="D188" s="13"/>
      <c r="E188" s="13">
        <v>63</v>
      </c>
      <c r="F188" s="13">
        <v>0.75</v>
      </c>
      <c r="G188" s="13">
        <f t="shared" si="26"/>
        <v>7.4999999999999997E-2</v>
      </c>
      <c r="H188" s="13">
        <f t="shared" si="27"/>
        <v>5.6249999999999994E-2</v>
      </c>
      <c r="I188" s="13">
        <v>3</v>
      </c>
      <c r="J188" s="13">
        <f t="shared" si="28"/>
        <v>0.16874999999999998</v>
      </c>
      <c r="K188" s="13"/>
      <c r="L188" s="13"/>
      <c r="M188" s="13"/>
      <c r="N188" s="13"/>
      <c r="O188" s="13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2:27" ht="15.75" customHeight="1">
      <c r="B189" s="2"/>
      <c r="C189" s="13"/>
      <c r="D189" s="13"/>
      <c r="E189" s="13">
        <v>65</v>
      </c>
      <c r="F189" s="13">
        <v>0.75</v>
      </c>
      <c r="G189" s="13">
        <f t="shared" si="26"/>
        <v>7.4999999999999997E-2</v>
      </c>
      <c r="H189" s="13">
        <f t="shared" si="27"/>
        <v>5.6249999999999994E-2</v>
      </c>
      <c r="I189" s="13">
        <v>3</v>
      </c>
      <c r="J189" s="13">
        <f t="shared" si="28"/>
        <v>0.16874999999999998</v>
      </c>
      <c r="K189" s="13"/>
      <c r="L189" s="13"/>
      <c r="M189" s="13"/>
      <c r="N189" s="13"/>
      <c r="O189" s="13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2:27" ht="15.75" customHeight="1">
      <c r="B190" s="2"/>
      <c r="C190" s="13"/>
      <c r="D190" s="13"/>
      <c r="E190" s="13">
        <v>57</v>
      </c>
      <c r="F190" s="13">
        <v>0.8</v>
      </c>
      <c r="G190" s="13">
        <f t="shared" si="26"/>
        <v>7.4999999999999997E-2</v>
      </c>
      <c r="H190" s="13">
        <f t="shared" si="27"/>
        <v>0.06</v>
      </c>
      <c r="I190" s="13">
        <v>3</v>
      </c>
      <c r="J190" s="13">
        <f t="shared" si="28"/>
        <v>0.18</v>
      </c>
      <c r="K190" s="13"/>
      <c r="L190" s="13"/>
      <c r="M190" s="13"/>
      <c r="N190" s="13"/>
      <c r="O190" s="13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2:27" ht="15.75" customHeight="1">
      <c r="B191" s="2"/>
      <c r="C191" s="13"/>
      <c r="D191" s="13"/>
      <c r="E191" s="13">
        <v>59</v>
      </c>
      <c r="F191" s="13">
        <v>0.8</v>
      </c>
      <c r="G191" s="13">
        <f t="shared" si="26"/>
        <v>7.4999999999999997E-2</v>
      </c>
      <c r="H191" s="13">
        <f t="shared" si="27"/>
        <v>0.06</v>
      </c>
      <c r="I191" s="13">
        <v>3</v>
      </c>
      <c r="J191" s="13">
        <f t="shared" si="28"/>
        <v>0.18</v>
      </c>
      <c r="K191" s="13"/>
      <c r="L191" s="13"/>
      <c r="M191" s="13"/>
      <c r="N191" s="13"/>
      <c r="O191" s="13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2:27" ht="15.75" customHeight="1">
      <c r="B192" s="2"/>
      <c r="C192" s="13"/>
      <c r="D192" s="13"/>
      <c r="E192" s="13">
        <v>61</v>
      </c>
      <c r="F192" s="13">
        <v>0.6</v>
      </c>
      <c r="G192" s="13">
        <f t="shared" si="26"/>
        <v>7.4999999999999997E-2</v>
      </c>
      <c r="H192" s="13">
        <f t="shared" si="27"/>
        <v>4.4999999999999998E-2</v>
      </c>
      <c r="I192" s="13">
        <v>3</v>
      </c>
      <c r="J192" s="13">
        <f t="shared" si="28"/>
        <v>0.13500000000000001</v>
      </c>
      <c r="K192" s="13"/>
      <c r="L192" s="13"/>
      <c r="M192" s="13"/>
      <c r="N192" s="13"/>
      <c r="O192" s="13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2:27" ht="15.75" customHeight="1">
      <c r="B193" s="2"/>
      <c r="C193" s="13"/>
      <c r="D193" s="13"/>
      <c r="E193" s="13">
        <v>62</v>
      </c>
      <c r="F193" s="13">
        <v>0.8</v>
      </c>
      <c r="G193" s="13">
        <f t="shared" si="26"/>
        <v>7.4999999999999997E-2</v>
      </c>
      <c r="H193" s="13">
        <f t="shared" si="27"/>
        <v>0.06</v>
      </c>
      <c r="I193" s="13">
        <v>3</v>
      </c>
      <c r="J193" s="13">
        <f t="shared" si="28"/>
        <v>0.18</v>
      </c>
      <c r="K193" s="13"/>
      <c r="L193" s="13"/>
      <c r="M193" s="13"/>
      <c r="N193" s="13"/>
      <c r="O193" s="13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2:27" ht="15.75" customHeight="1">
      <c r="B194" s="2"/>
      <c r="C194" s="13"/>
      <c r="D194" s="13"/>
      <c r="E194" s="13">
        <v>64</v>
      </c>
      <c r="F194" s="13">
        <v>0.6</v>
      </c>
      <c r="G194" s="13">
        <f t="shared" si="26"/>
        <v>7.4999999999999997E-2</v>
      </c>
      <c r="H194" s="13">
        <f t="shared" si="27"/>
        <v>4.4999999999999998E-2</v>
      </c>
      <c r="I194" s="13">
        <v>3</v>
      </c>
      <c r="J194" s="13">
        <f t="shared" si="28"/>
        <v>0.13500000000000001</v>
      </c>
      <c r="K194" s="13"/>
      <c r="L194" s="13"/>
      <c r="M194" s="13"/>
      <c r="N194" s="13"/>
      <c r="O194" s="13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2:27" ht="15.75" customHeight="1">
      <c r="B195" s="2"/>
      <c r="C195" s="13"/>
      <c r="D195" s="13"/>
      <c r="E195" s="13">
        <v>66</v>
      </c>
      <c r="F195" s="13">
        <v>0.8</v>
      </c>
      <c r="G195" s="13">
        <f t="shared" si="26"/>
        <v>7.4999999999999997E-2</v>
      </c>
      <c r="H195" s="13">
        <f t="shared" si="27"/>
        <v>0.06</v>
      </c>
      <c r="I195" s="13">
        <v>3</v>
      </c>
      <c r="J195" s="13">
        <f t="shared" si="28"/>
        <v>0.18</v>
      </c>
      <c r="K195" s="13"/>
      <c r="L195" s="13"/>
      <c r="M195" s="13"/>
      <c r="N195" s="13"/>
      <c r="O195" s="13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2:27" ht="15.75" customHeight="1">
      <c r="B196" s="2"/>
      <c r="C196" s="13"/>
      <c r="D196" s="13"/>
      <c r="E196" s="13">
        <v>67</v>
      </c>
      <c r="F196" s="13">
        <v>0.6</v>
      </c>
      <c r="G196" s="13">
        <f t="shared" si="26"/>
        <v>7.4999999999999997E-2</v>
      </c>
      <c r="H196" s="13">
        <f t="shared" si="27"/>
        <v>4.4999999999999998E-2</v>
      </c>
      <c r="I196" s="13">
        <v>3</v>
      </c>
      <c r="J196" s="13">
        <f t="shared" si="28"/>
        <v>0.13500000000000001</v>
      </c>
      <c r="K196" s="13"/>
      <c r="L196" s="13"/>
      <c r="M196" s="13"/>
      <c r="N196" s="13"/>
      <c r="O196" s="13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2:27" ht="15.75" customHeight="1">
      <c r="B197" s="2"/>
      <c r="C197" s="13"/>
      <c r="D197" s="13"/>
      <c r="E197" s="13" t="s">
        <v>15</v>
      </c>
      <c r="F197" s="13"/>
      <c r="G197" s="13"/>
      <c r="H197" s="13">
        <f t="shared" ref="H197:H203" si="29">A2</f>
        <v>0.1</v>
      </c>
      <c r="I197" s="13">
        <v>10</v>
      </c>
      <c r="J197" s="13">
        <f t="shared" si="28"/>
        <v>1</v>
      </c>
      <c r="K197" s="13"/>
      <c r="L197" s="13"/>
      <c r="M197" s="13"/>
      <c r="N197" s="13"/>
      <c r="O197" s="13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2:27" ht="15.75" customHeight="1">
      <c r="B198" s="2"/>
      <c r="C198" s="13"/>
      <c r="D198" s="13"/>
      <c r="E198" s="13" t="s">
        <v>15</v>
      </c>
      <c r="F198" s="13"/>
      <c r="G198" s="13"/>
      <c r="H198" s="13">
        <f t="shared" si="29"/>
        <v>0.1</v>
      </c>
      <c r="I198" s="13">
        <v>10</v>
      </c>
      <c r="J198" s="13">
        <f t="shared" si="28"/>
        <v>1</v>
      </c>
      <c r="K198" s="13"/>
      <c r="L198" s="13"/>
      <c r="M198" s="13"/>
      <c r="N198" s="13"/>
      <c r="O198" s="13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2:27" ht="15.75" customHeight="1">
      <c r="B199" s="2"/>
      <c r="C199" s="13"/>
      <c r="D199" s="13"/>
      <c r="E199" s="13" t="s">
        <v>15</v>
      </c>
      <c r="F199" s="13"/>
      <c r="G199" s="13"/>
      <c r="H199" s="13">
        <f t="shared" si="29"/>
        <v>0.1</v>
      </c>
      <c r="I199" s="13">
        <v>10</v>
      </c>
      <c r="J199" s="13">
        <f t="shared" si="28"/>
        <v>1</v>
      </c>
      <c r="K199" s="13"/>
      <c r="L199" s="13"/>
      <c r="M199" s="13"/>
      <c r="N199" s="13"/>
      <c r="O199" s="13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2:27" ht="15.75" customHeight="1">
      <c r="B200" s="2"/>
      <c r="C200" s="13"/>
      <c r="D200" s="13"/>
      <c r="E200" s="13" t="s">
        <v>15</v>
      </c>
      <c r="F200" s="13"/>
      <c r="G200" s="13"/>
      <c r="H200" s="13">
        <f t="shared" si="29"/>
        <v>0.1</v>
      </c>
      <c r="I200" s="13">
        <v>10</v>
      </c>
      <c r="J200" s="13">
        <f t="shared" si="28"/>
        <v>1</v>
      </c>
      <c r="K200" s="13"/>
      <c r="L200" s="13"/>
      <c r="M200" s="13"/>
      <c r="N200" s="13"/>
      <c r="O200" s="13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2:27" ht="15.75" customHeight="1">
      <c r="B201" s="2"/>
      <c r="C201" s="13"/>
      <c r="D201" s="13"/>
      <c r="E201" s="13" t="s">
        <v>15</v>
      </c>
      <c r="F201" s="13"/>
      <c r="G201" s="13"/>
      <c r="H201" s="13">
        <f t="shared" si="29"/>
        <v>0.1</v>
      </c>
      <c r="I201" s="13">
        <v>10</v>
      </c>
      <c r="J201" s="13">
        <f t="shared" si="28"/>
        <v>1</v>
      </c>
      <c r="K201" s="13"/>
      <c r="L201" s="13"/>
      <c r="M201" s="13"/>
      <c r="N201" s="13"/>
      <c r="O201" s="13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2:27" ht="15.75" customHeight="1">
      <c r="B202" s="2"/>
      <c r="C202" s="13"/>
      <c r="D202" s="13"/>
      <c r="E202" s="13" t="s">
        <v>15</v>
      </c>
      <c r="F202" s="13"/>
      <c r="G202" s="13"/>
      <c r="H202" s="13">
        <f t="shared" si="29"/>
        <v>0.1</v>
      </c>
      <c r="I202" s="13">
        <v>10</v>
      </c>
      <c r="J202" s="13">
        <f t="shared" si="28"/>
        <v>1</v>
      </c>
      <c r="K202" s="13"/>
      <c r="L202" s="13"/>
      <c r="M202" s="13"/>
      <c r="N202" s="13"/>
      <c r="O202" s="13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2:27" ht="15.75" customHeight="1">
      <c r="B203" s="2"/>
      <c r="C203" s="13"/>
      <c r="D203" s="13"/>
      <c r="E203" s="13" t="s">
        <v>15</v>
      </c>
      <c r="F203" s="13"/>
      <c r="G203" s="13"/>
      <c r="H203" s="13">
        <f t="shared" si="29"/>
        <v>0.1</v>
      </c>
      <c r="I203" s="13">
        <v>10</v>
      </c>
      <c r="J203" s="13">
        <f t="shared" si="28"/>
        <v>1</v>
      </c>
      <c r="K203" s="13"/>
      <c r="L203" s="13"/>
      <c r="M203" s="13"/>
      <c r="N203" s="13"/>
      <c r="O203" s="13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2:27" ht="15.75" customHeight="1">
      <c r="B204" s="2"/>
      <c r="C204" s="25"/>
      <c r="D204" s="25"/>
      <c r="E204" s="25" t="s">
        <v>14</v>
      </c>
      <c r="F204" s="25"/>
      <c r="G204" s="25"/>
      <c r="H204" s="25">
        <f>SUM(H185:H203)</f>
        <v>1.3450000000000002</v>
      </c>
      <c r="I204" s="25"/>
      <c r="J204" s="25">
        <f>SUM(J185:J203)</f>
        <v>8.9349999999999987</v>
      </c>
      <c r="K204" s="25">
        <f>J204/H204</f>
        <v>6.6431226765799236</v>
      </c>
      <c r="L204" s="25">
        <v>0.54500000000000004</v>
      </c>
      <c r="M204" s="25">
        <f>L204*J204</f>
        <v>4.8695749999999993</v>
      </c>
      <c r="N204" s="25">
        <f>H204*D185</f>
        <v>295.90000000000003</v>
      </c>
      <c r="O204" s="25">
        <f>J204*D185</f>
        <v>1965.6999999999998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2:27" ht="15.75" customHeight="1">
      <c r="B205" s="2"/>
      <c r="C205" s="3" t="s">
        <v>1</v>
      </c>
      <c r="D205" s="3" t="s">
        <v>2</v>
      </c>
      <c r="E205" s="3" t="s">
        <v>3</v>
      </c>
      <c r="F205" s="3" t="s">
        <v>4</v>
      </c>
      <c r="G205" s="3" t="s">
        <v>5</v>
      </c>
      <c r="H205" s="3" t="s">
        <v>6</v>
      </c>
      <c r="I205" s="3" t="s">
        <v>7</v>
      </c>
      <c r="J205" s="3" t="s">
        <v>8</v>
      </c>
      <c r="K205" s="3" t="s">
        <v>9</v>
      </c>
      <c r="L205" s="3" t="s">
        <v>10</v>
      </c>
      <c r="M205" s="3" t="s">
        <v>11</v>
      </c>
      <c r="N205" s="3" t="s">
        <v>12</v>
      </c>
      <c r="O205" s="3" t="s">
        <v>13</v>
      </c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2:27" ht="15.75" customHeight="1">
      <c r="B206" s="2"/>
      <c r="C206" s="13">
        <v>35</v>
      </c>
      <c r="D206" s="13">
        <v>220</v>
      </c>
      <c r="E206" s="13">
        <v>56</v>
      </c>
      <c r="F206" s="13">
        <v>0.75</v>
      </c>
      <c r="G206" s="13">
        <f t="shared" ref="G206:G217" si="30">B2</f>
        <v>7.4999999999999997E-2</v>
      </c>
      <c r="H206" s="13">
        <f t="shared" ref="H206:H217" si="31">F206*G206</f>
        <v>5.6249999999999994E-2</v>
      </c>
      <c r="I206" s="13">
        <v>3</v>
      </c>
      <c r="J206" s="13">
        <f t="shared" ref="J206:J224" si="32">H206*I206</f>
        <v>0.16874999999999998</v>
      </c>
      <c r="K206" s="13"/>
      <c r="L206" s="13"/>
      <c r="M206" s="13"/>
      <c r="N206" s="13"/>
      <c r="O206" s="13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2:27" ht="15.75" customHeight="1">
      <c r="B207" s="2"/>
      <c r="C207" s="13"/>
      <c r="D207" s="13"/>
      <c r="E207" s="13">
        <v>58</v>
      </c>
      <c r="F207" s="13">
        <v>0.6</v>
      </c>
      <c r="G207" s="13">
        <f t="shared" si="30"/>
        <v>7.4999999999999997E-2</v>
      </c>
      <c r="H207" s="13">
        <f t="shared" si="31"/>
        <v>4.4999999999999998E-2</v>
      </c>
      <c r="I207" s="13">
        <v>3</v>
      </c>
      <c r="J207" s="13">
        <f t="shared" si="32"/>
        <v>0.13500000000000001</v>
      </c>
      <c r="K207" s="13"/>
      <c r="L207" s="13"/>
      <c r="M207" s="13"/>
      <c r="N207" s="13"/>
      <c r="O207" s="13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2:27" ht="15.75" customHeight="1">
      <c r="B208" s="2"/>
      <c r="C208" s="13"/>
      <c r="D208" s="13"/>
      <c r="E208" s="13">
        <v>60</v>
      </c>
      <c r="F208" s="13">
        <v>0.75</v>
      </c>
      <c r="G208" s="13">
        <f t="shared" si="30"/>
        <v>7.4999999999999997E-2</v>
      </c>
      <c r="H208" s="13">
        <f t="shared" si="31"/>
        <v>5.6249999999999994E-2</v>
      </c>
      <c r="I208" s="13">
        <v>3</v>
      </c>
      <c r="J208" s="13">
        <f t="shared" si="32"/>
        <v>0.16874999999999998</v>
      </c>
      <c r="K208" s="13"/>
      <c r="L208" s="13"/>
      <c r="M208" s="13"/>
      <c r="N208" s="13"/>
      <c r="O208" s="13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2:27" ht="15.75" customHeight="1">
      <c r="B209" s="2"/>
      <c r="C209" s="13"/>
      <c r="D209" s="13"/>
      <c r="E209" s="13">
        <v>63</v>
      </c>
      <c r="F209" s="13">
        <v>0.75</v>
      </c>
      <c r="G209" s="13">
        <f t="shared" si="30"/>
        <v>7.4999999999999997E-2</v>
      </c>
      <c r="H209" s="13">
        <f t="shared" si="31"/>
        <v>5.6249999999999994E-2</v>
      </c>
      <c r="I209" s="13">
        <v>3</v>
      </c>
      <c r="J209" s="13">
        <f t="shared" si="32"/>
        <v>0.16874999999999998</v>
      </c>
      <c r="K209" s="13"/>
      <c r="L209" s="13"/>
      <c r="M209" s="13"/>
      <c r="N209" s="13"/>
      <c r="O209" s="13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2:27" ht="15.75" customHeight="1">
      <c r="B210" s="2"/>
      <c r="C210" s="13"/>
      <c r="D210" s="13"/>
      <c r="E210" s="13">
        <v>65</v>
      </c>
      <c r="F210" s="13">
        <v>0.75</v>
      </c>
      <c r="G210" s="13">
        <f t="shared" si="30"/>
        <v>7.4999999999999997E-2</v>
      </c>
      <c r="H210" s="13">
        <f t="shared" si="31"/>
        <v>5.6249999999999994E-2</v>
      </c>
      <c r="I210" s="13">
        <v>3</v>
      </c>
      <c r="J210" s="13">
        <f t="shared" si="32"/>
        <v>0.16874999999999998</v>
      </c>
      <c r="K210" s="13"/>
      <c r="L210" s="13"/>
      <c r="M210" s="13"/>
      <c r="N210" s="13"/>
      <c r="O210" s="13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2:27" ht="15.75" customHeight="1">
      <c r="B211" s="2"/>
      <c r="C211" s="13"/>
      <c r="D211" s="13"/>
      <c r="E211" s="13">
        <v>57</v>
      </c>
      <c r="F211" s="13">
        <v>0.8</v>
      </c>
      <c r="G211" s="13">
        <f t="shared" si="30"/>
        <v>7.4999999999999997E-2</v>
      </c>
      <c r="H211" s="13">
        <f t="shared" si="31"/>
        <v>0.06</v>
      </c>
      <c r="I211" s="13">
        <v>3</v>
      </c>
      <c r="J211" s="13">
        <f t="shared" si="32"/>
        <v>0.18</v>
      </c>
      <c r="K211" s="13"/>
      <c r="L211" s="13"/>
      <c r="M211" s="13"/>
      <c r="N211" s="13"/>
      <c r="O211" s="13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2:27" ht="15.75" customHeight="1">
      <c r="B212" s="2"/>
      <c r="C212" s="13"/>
      <c r="D212" s="13"/>
      <c r="E212" s="13">
        <v>59</v>
      </c>
      <c r="F212" s="13">
        <v>0.8</v>
      </c>
      <c r="G212" s="13">
        <f t="shared" si="30"/>
        <v>7.4999999999999997E-2</v>
      </c>
      <c r="H212" s="13">
        <f t="shared" si="31"/>
        <v>0.06</v>
      </c>
      <c r="I212" s="13">
        <v>3</v>
      </c>
      <c r="J212" s="13">
        <f t="shared" si="32"/>
        <v>0.18</v>
      </c>
      <c r="K212" s="13"/>
      <c r="L212" s="13"/>
      <c r="M212" s="13"/>
      <c r="N212" s="13"/>
      <c r="O212" s="13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2:27" ht="15.75" customHeight="1">
      <c r="B213" s="2"/>
      <c r="C213" s="13"/>
      <c r="D213" s="13"/>
      <c r="E213" s="13">
        <v>61</v>
      </c>
      <c r="F213" s="13">
        <v>0.6</v>
      </c>
      <c r="G213" s="13">
        <f t="shared" si="30"/>
        <v>7.4999999999999997E-2</v>
      </c>
      <c r="H213" s="13">
        <f t="shared" si="31"/>
        <v>4.4999999999999998E-2</v>
      </c>
      <c r="I213" s="13">
        <v>3</v>
      </c>
      <c r="J213" s="13">
        <f t="shared" si="32"/>
        <v>0.13500000000000001</v>
      </c>
      <c r="K213" s="13"/>
      <c r="L213" s="13"/>
      <c r="M213" s="13"/>
      <c r="N213" s="13"/>
      <c r="O213" s="13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2:27" ht="15.75" customHeight="1">
      <c r="B214" s="2"/>
      <c r="C214" s="13"/>
      <c r="D214" s="13"/>
      <c r="E214" s="13">
        <v>62</v>
      </c>
      <c r="F214" s="13">
        <v>0.8</v>
      </c>
      <c r="G214" s="13">
        <f t="shared" si="30"/>
        <v>7.4999999999999997E-2</v>
      </c>
      <c r="H214" s="13">
        <f t="shared" si="31"/>
        <v>0.06</v>
      </c>
      <c r="I214" s="13">
        <v>3</v>
      </c>
      <c r="J214" s="13">
        <f t="shared" si="32"/>
        <v>0.18</v>
      </c>
      <c r="K214" s="13"/>
      <c r="L214" s="13"/>
      <c r="M214" s="13"/>
      <c r="N214" s="13"/>
      <c r="O214" s="13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2:27" ht="15.75" customHeight="1">
      <c r="B215" s="2"/>
      <c r="C215" s="13"/>
      <c r="D215" s="13"/>
      <c r="E215" s="13">
        <v>64</v>
      </c>
      <c r="F215" s="13">
        <v>0.6</v>
      </c>
      <c r="G215" s="13">
        <f t="shared" si="30"/>
        <v>7.4999999999999997E-2</v>
      </c>
      <c r="H215" s="13">
        <f t="shared" si="31"/>
        <v>4.4999999999999998E-2</v>
      </c>
      <c r="I215" s="13">
        <v>3</v>
      </c>
      <c r="J215" s="13">
        <f t="shared" si="32"/>
        <v>0.13500000000000001</v>
      </c>
      <c r="K215" s="13"/>
      <c r="L215" s="13"/>
      <c r="M215" s="13"/>
      <c r="N215" s="13"/>
      <c r="O215" s="13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2:27" ht="15.75" customHeight="1">
      <c r="B216" s="2"/>
      <c r="C216" s="13"/>
      <c r="D216" s="13"/>
      <c r="E216" s="13">
        <v>66</v>
      </c>
      <c r="F216" s="13">
        <v>0.8</v>
      </c>
      <c r="G216" s="13">
        <f t="shared" si="30"/>
        <v>7.4999999999999997E-2</v>
      </c>
      <c r="H216" s="13">
        <f t="shared" si="31"/>
        <v>0.06</v>
      </c>
      <c r="I216" s="13">
        <v>3</v>
      </c>
      <c r="J216" s="13">
        <f t="shared" si="32"/>
        <v>0.18</v>
      </c>
      <c r="K216" s="13"/>
      <c r="L216" s="13"/>
      <c r="M216" s="13"/>
      <c r="N216" s="13"/>
      <c r="O216" s="13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2:27" ht="15.75" customHeight="1">
      <c r="B217" s="2"/>
      <c r="C217" s="13"/>
      <c r="D217" s="13"/>
      <c r="E217" s="13">
        <v>67</v>
      </c>
      <c r="F217" s="13">
        <v>0.6</v>
      </c>
      <c r="G217" s="13">
        <f t="shared" si="30"/>
        <v>7.4999999999999997E-2</v>
      </c>
      <c r="H217" s="13">
        <f t="shared" si="31"/>
        <v>4.4999999999999998E-2</v>
      </c>
      <c r="I217" s="13">
        <v>3</v>
      </c>
      <c r="J217" s="13">
        <f t="shared" si="32"/>
        <v>0.13500000000000001</v>
      </c>
      <c r="K217" s="13"/>
      <c r="L217" s="13"/>
      <c r="M217" s="13"/>
      <c r="N217" s="13"/>
      <c r="O217" s="13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2:27" ht="15.75" customHeight="1">
      <c r="B218" s="2"/>
      <c r="C218" s="13"/>
      <c r="D218" s="13"/>
      <c r="E218" s="13" t="s">
        <v>15</v>
      </c>
      <c r="F218" s="13"/>
      <c r="G218" s="13"/>
      <c r="H218" s="13">
        <f t="shared" ref="H218:H224" si="33">A2</f>
        <v>0.1</v>
      </c>
      <c r="I218" s="13">
        <v>10</v>
      </c>
      <c r="J218" s="13">
        <f t="shared" si="32"/>
        <v>1</v>
      </c>
      <c r="K218" s="13"/>
      <c r="L218" s="13"/>
      <c r="M218" s="13"/>
      <c r="N218" s="13"/>
      <c r="O218" s="13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2:27" ht="15.75" customHeight="1">
      <c r="B219" s="2"/>
      <c r="C219" s="13"/>
      <c r="D219" s="13"/>
      <c r="E219" s="13" t="s">
        <v>15</v>
      </c>
      <c r="F219" s="13"/>
      <c r="G219" s="13"/>
      <c r="H219" s="13">
        <f t="shared" si="33"/>
        <v>0.1</v>
      </c>
      <c r="I219" s="13">
        <v>10</v>
      </c>
      <c r="J219" s="13">
        <f t="shared" si="32"/>
        <v>1</v>
      </c>
      <c r="K219" s="13"/>
      <c r="L219" s="13"/>
      <c r="M219" s="13"/>
      <c r="N219" s="13"/>
      <c r="O219" s="13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2:27" ht="15.75" customHeight="1">
      <c r="B220" s="2"/>
      <c r="C220" s="13"/>
      <c r="D220" s="13"/>
      <c r="E220" s="13" t="s">
        <v>15</v>
      </c>
      <c r="F220" s="13"/>
      <c r="G220" s="13"/>
      <c r="H220" s="13">
        <f t="shared" si="33"/>
        <v>0.1</v>
      </c>
      <c r="I220" s="13">
        <v>10</v>
      </c>
      <c r="J220" s="13">
        <f t="shared" si="32"/>
        <v>1</v>
      </c>
      <c r="K220" s="13"/>
      <c r="L220" s="13"/>
      <c r="M220" s="13"/>
      <c r="N220" s="13"/>
      <c r="O220" s="13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2:27" ht="15.75" customHeight="1">
      <c r="B221" s="2"/>
      <c r="C221" s="13"/>
      <c r="D221" s="13"/>
      <c r="E221" s="13" t="s">
        <v>15</v>
      </c>
      <c r="F221" s="13"/>
      <c r="G221" s="13"/>
      <c r="H221" s="13">
        <f t="shared" si="33"/>
        <v>0.1</v>
      </c>
      <c r="I221" s="13">
        <v>10</v>
      </c>
      <c r="J221" s="13">
        <f t="shared" si="32"/>
        <v>1</v>
      </c>
      <c r="K221" s="13"/>
      <c r="L221" s="13"/>
      <c r="M221" s="13"/>
      <c r="N221" s="13"/>
      <c r="O221" s="13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2:27" ht="15.75" customHeight="1">
      <c r="B222" s="2"/>
      <c r="C222" s="13"/>
      <c r="D222" s="13"/>
      <c r="E222" s="13" t="s">
        <v>15</v>
      </c>
      <c r="F222" s="13"/>
      <c r="G222" s="13"/>
      <c r="H222" s="13">
        <f t="shared" si="33"/>
        <v>0.1</v>
      </c>
      <c r="I222" s="13">
        <v>10</v>
      </c>
      <c r="J222" s="13">
        <f t="shared" si="32"/>
        <v>1</v>
      </c>
      <c r="K222" s="13"/>
      <c r="L222" s="13"/>
      <c r="M222" s="13"/>
      <c r="N222" s="13"/>
      <c r="O222" s="13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2:27" ht="15.75" customHeight="1">
      <c r="B223" s="2"/>
      <c r="C223" s="13"/>
      <c r="D223" s="13"/>
      <c r="E223" s="13" t="s">
        <v>15</v>
      </c>
      <c r="F223" s="13"/>
      <c r="G223" s="13"/>
      <c r="H223" s="13">
        <f t="shared" si="33"/>
        <v>0.1</v>
      </c>
      <c r="I223" s="13">
        <v>10</v>
      </c>
      <c r="J223" s="13">
        <f t="shared" si="32"/>
        <v>1</v>
      </c>
      <c r="K223" s="13"/>
      <c r="L223" s="13"/>
      <c r="M223" s="13"/>
      <c r="N223" s="13"/>
      <c r="O223" s="13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2:27" ht="15.75" customHeight="1">
      <c r="B224" s="2"/>
      <c r="C224" s="13"/>
      <c r="D224" s="13"/>
      <c r="E224" s="13" t="s">
        <v>15</v>
      </c>
      <c r="F224" s="13"/>
      <c r="G224" s="13"/>
      <c r="H224" s="13">
        <f t="shared" si="33"/>
        <v>0.1</v>
      </c>
      <c r="I224" s="13">
        <v>10</v>
      </c>
      <c r="J224" s="13">
        <f t="shared" si="32"/>
        <v>1</v>
      </c>
      <c r="K224" s="13"/>
      <c r="L224" s="13"/>
      <c r="M224" s="13"/>
      <c r="N224" s="13"/>
      <c r="O224" s="13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2:27" ht="15.75" customHeight="1">
      <c r="B225" s="2"/>
      <c r="C225" s="25"/>
      <c r="D225" s="25"/>
      <c r="E225" s="25" t="s">
        <v>14</v>
      </c>
      <c r="F225" s="25"/>
      <c r="G225" s="25"/>
      <c r="H225" s="25">
        <f>SUM(H206:H224)</f>
        <v>1.3450000000000002</v>
      </c>
      <c r="I225" s="25"/>
      <c r="J225" s="25">
        <f>SUM(J206:J224)</f>
        <v>8.9349999999999987</v>
      </c>
      <c r="K225" s="25">
        <f>J225/H225</f>
        <v>6.6431226765799236</v>
      </c>
      <c r="L225" s="25">
        <v>0.54500000000000004</v>
      </c>
      <c r="M225" s="25">
        <f>L225*J225</f>
        <v>4.8695749999999993</v>
      </c>
      <c r="N225" s="25">
        <f>H225*D206</f>
        <v>295.90000000000003</v>
      </c>
      <c r="O225" s="25">
        <f>J225*D206</f>
        <v>1965.6999999999998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2:27" ht="15.75" customHeight="1">
      <c r="B226" s="2"/>
      <c r="C226" s="3" t="s">
        <v>1</v>
      </c>
      <c r="D226" s="3" t="s">
        <v>2</v>
      </c>
      <c r="E226" s="3" t="s">
        <v>3</v>
      </c>
      <c r="F226" s="3" t="s">
        <v>4</v>
      </c>
      <c r="G226" s="3" t="s">
        <v>5</v>
      </c>
      <c r="H226" s="3" t="s">
        <v>6</v>
      </c>
      <c r="I226" s="3" t="s">
        <v>7</v>
      </c>
      <c r="J226" s="3" t="s">
        <v>8</v>
      </c>
      <c r="K226" s="3" t="s">
        <v>9</v>
      </c>
      <c r="L226" s="3" t="s">
        <v>10</v>
      </c>
      <c r="M226" s="3" t="s">
        <v>11</v>
      </c>
      <c r="N226" s="3" t="s">
        <v>12</v>
      </c>
      <c r="O226" s="3" t="s">
        <v>13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2:27" ht="15.75" customHeight="1">
      <c r="B227" s="2"/>
      <c r="C227" s="13">
        <v>36</v>
      </c>
      <c r="D227" s="13">
        <v>200</v>
      </c>
      <c r="E227" s="13">
        <v>56</v>
      </c>
      <c r="F227" s="13">
        <v>0.75</v>
      </c>
      <c r="G227" s="13">
        <f t="shared" ref="G227:G238" si="34">B2</f>
        <v>7.4999999999999997E-2</v>
      </c>
      <c r="H227" s="13">
        <f t="shared" ref="H227:H238" si="35">F227*G227</f>
        <v>5.6249999999999994E-2</v>
      </c>
      <c r="I227" s="13">
        <v>3</v>
      </c>
      <c r="J227" s="13">
        <f t="shared" ref="J227:J245" si="36">H227*I227</f>
        <v>0.16874999999999998</v>
      </c>
      <c r="K227" s="13"/>
      <c r="L227" s="13"/>
      <c r="M227" s="13"/>
      <c r="N227" s="13"/>
      <c r="O227" s="13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2:27" ht="15.75" customHeight="1">
      <c r="B228" s="2"/>
      <c r="C228" s="13"/>
      <c r="D228" s="13"/>
      <c r="E228" s="13">
        <v>58</v>
      </c>
      <c r="F228" s="13">
        <v>0.6</v>
      </c>
      <c r="G228" s="13">
        <f t="shared" si="34"/>
        <v>7.4999999999999997E-2</v>
      </c>
      <c r="H228" s="13">
        <f t="shared" si="35"/>
        <v>4.4999999999999998E-2</v>
      </c>
      <c r="I228" s="13">
        <v>3</v>
      </c>
      <c r="J228" s="13">
        <f t="shared" si="36"/>
        <v>0.13500000000000001</v>
      </c>
      <c r="K228" s="13"/>
      <c r="L228" s="13"/>
      <c r="M228" s="13"/>
      <c r="N228" s="13"/>
      <c r="O228" s="13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2:27" ht="15.75" customHeight="1">
      <c r="B229" s="2"/>
      <c r="C229" s="13"/>
      <c r="D229" s="13"/>
      <c r="E229" s="13">
        <v>60</v>
      </c>
      <c r="F229" s="13">
        <v>0.75</v>
      </c>
      <c r="G229" s="13">
        <f t="shared" si="34"/>
        <v>7.4999999999999997E-2</v>
      </c>
      <c r="H229" s="13">
        <f t="shared" si="35"/>
        <v>5.6249999999999994E-2</v>
      </c>
      <c r="I229" s="13">
        <v>3</v>
      </c>
      <c r="J229" s="13">
        <f t="shared" si="36"/>
        <v>0.16874999999999998</v>
      </c>
      <c r="K229" s="13"/>
      <c r="L229" s="13"/>
      <c r="M229" s="13"/>
      <c r="N229" s="13"/>
      <c r="O229" s="13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2:27" ht="15.75" customHeight="1">
      <c r="B230" s="2"/>
      <c r="C230" s="13"/>
      <c r="D230" s="13"/>
      <c r="E230" s="13">
        <v>63</v>
      </c>
      <c r="F230" s="13">
        <v>0.75</v>
      </c>
      <c r="G230" s="13">
        <f t="shared" si="34"/>
        <v>7.4999999999999997E-2</v>
      </c>
      <c r="H230" s="13">
        <f t="shared" si="35"/>
        <v>5.6249999999999994E-2</v>
      </c>
      <c r="I230" s="13">
        <v>3</v>
      </c>
      <c r="J230" s="13">
        <f t="shared" si="36"/>
        <v>0.16874999999999998</v>
      </c>
      <c r="K230" s="13"/>
      <c r="L230" s="13"/>
      <c r="M230" s="13"/>
      <c r="N230" s="13"/>
      <c r="O230" s="13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2:27" ht="15.75" customHeight="1">
      <c r="B231" s="2"/>
      <c r="C231" s="13"/>
      <c r="D231" s="13"/>
      <c r="E231" s="13">
        <v>65</v>
      </c>
      <c r="F231" s="13">
        <v>0.75</v>
      </c>
      <c r="G231" s="13">
        <f t="shared" si="34"/>
        <v>7.4999999999999997E-2</v>
      </c>
      <c r="H231" s="13">
        <f t="shared" si="35"/>
        <v>5.6249999999999994E-2</v>
      </c>
      <c r="I231" s="13">
        <v>3</v>
      </c>
      <c r="J231" s="13">
        <f t="shared" si="36"/>
        <v>0.16874999999999998</v>
      </c>
      <c r="K231" s="13"/>
      <c r="L231" s="13"/>
      <c r="M231" s="13"/>
      <c r="N231" s="13"/>
      <c r="O231" s="13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2:27" ht="15.75" customHeight="1">
      <c r="B232" s="2"/>
      <c r="C232" s="13"/>
      <c r="D232" s="13"/>
      <c r="E232" s="13">
        <v>57</v>
      </c>
      <c r="F232" s="13">
        <v>0.8</v>
      </c>
      <c r="G232" s="13">
        <f t="shared" si="34"/>
        <v>7.4999999999999997E-2</v>
      </c>
      <c r="H232" s="13">
        <f t="shared" si="35"/>
        <v>0.06</v>
      </c>
      <c r="I232" s="13">
        <v>3</v>
      </c>
      <c r="J232" s="13">
        <f t="shared" si="36"/>
        <v>0.18</v>
      </c>
      <c r="K232" s="13"/>
      <c r="L232" s="13"/>
      <c r="M232" s="13"/>
      <c r="N232" s="13"/>
      <c r="O232" s="13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2:27" ht="15.75" customHeight="1">
      <c r="B233" s="2"/>
      <c r="C233" s="13"/>
      <c r="D233" s="13"/>
      <c r="E233" s="13">
        <v>59</v>
      </c>
      <c r="F233" s="13">
        <v>0.8</v>
      </c>
      <c r="G233" s="13">
        <f t="shared" si="34"/>
        <v>7.4999999999999997E-2</v>
      </c>
      <c r="H233" s="13">
        <f t="shared" si="35"/>
        <v>0.06</v>
      </c>
      <c r="I233" s="13">
        <v>3</v>
      </c>
      <c r="J233" s="13">
        <f t="shared" si="36"/>
        <v>0.18</v>
      </c>
      <c r="K233" s="13"/>
      <c r="L233" s="13"/>
      <c r="M233" s="13"/>
      <c r="N233" s="13"/>
      <c r="O233" s="13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2:27" ht="15.75" customHeight="1">
      <c r="B234" s="2"/>
      <c r="C234" s="13"/>
      <c r="D234" s="13"/>
      <c r="E234" s="13">
        <v>61</v>
      </c>
      <c r="F234" s="13">
        <v>0.6</v>
      </c>
      <c r="G234" s="13">
        <f t="shared" si="34"/>
        <v>7.4999999999999997E-2</v>
      </c>
      <c r="H234" s="13">
        <f t="shared" si="35"/>
        <v>4.4999999999999998E-2</v>
      </c>
      <c r="I234" s="13">
        <v>3</v>
      </c>
      <c r="J234" s="13">
        <f t="shared" si="36"/>
        <v>0.13500000000000001</v>
      </c>
      <c r="K234" s="13"/>
      <c r="L234" s="13"/>
      <c r="M234" s="13"/>
      <c r="N234" s="13"/>
      <c r="O234" s="13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2:27" ht="15.75" customHeight="1">
      <c r="B235" s="2"/>
      <c r="C235" s="13"/>
      <c r="D235" s="13"/>
      <c r="E235" s="13">
        <v>62</v>
      </c>
      <c r="F235" s="13">
        <v>0.8</v>
      </c>
      <c r="G235" s="13">
        <f t="shared" si="34"/>
        <v>7.4999999999999997E-2</v>
      </c>
      <c r="H235" s="13">
        <f t="shared" si="35"/>
        <v>0.06</v>
      </c>
      <c r="I235" s="13">
        <v>3</v>
      </c>
      <c r="J235" s="13">
        <f t="shared" si="36"/>
        <v>0.18</v>
      </c>
      <c r="K235" s="13"/>
      <c r="L235" s="13"/>
      <c r="M235" s="13"/>
      <c r="N235" s="13"/>
      <c r="O235" s="13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2:27" ht="15.75" customHeight="1">
      <c r="B236" s="2"/>
      <c r="C236" s="13"/>
      <c r="D236" s="13"/>
      <c r="E236" s="13">
        <v>64</v>
      </c>
      <c r="F236" s="13">
        <v>0.6</v>
      </c>
      <c r="G236" s="13">
        <f t="shared" si="34"/>
        <v>7.4999999999999997E-2</v>
      </c>
      <c r="H236" s="13">
        <f t="shared" si="35"/>
        <v>4.4999999999999998E-2</v>
      </c>
      <c r="I236" s="13">
        <v>3</v>
      </c>
      <c r="J236" s="13">
        <f t="shared" si="36"/>
        <v>0.13500000000000001</v>
      </c>
      <c r="K236" s="13"/>
      <c r="L236" s="13"/>
      <c r="M236" s="13"/>
      <c r="N236" s="13"/>
      <c r="O236" s="13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2:27" ht="15.75" customHeight="1">
      <c r="B237" s="2"/>
      <c r="C237" s="13"/>
      <c r="D237" s="13"/>
      <c r="E237" s="13">
        <v>66</v>
      </c>
      <c r="F237" s="13">
        <v>0.8</v>
      </c>
      <c r="G237" s="13">
        <f t="shared" si="34"/>
        <v>7.4999999999999997E-2</v>
      </c>
      <c r="H237" s="13">
        <f t="shared" si="35"/>
        <v>0.06</v>
      </c>
      <c r="I237" s="13">
        <v>3</v>
      </c>
      <c r="J237" s="13">
        <f t="shared" si="36"/>
        <v>0.18</v>
      </c>
      <c r="K237" s="13"/>
      <c r="L237" s="13"/>
      <c r="M237" s="13"/>
      <c r="N237" s="13"/>
      <c r="O237" s="13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2:27" ht="15.75" customHeight="1">
      <c r="B238" s="2"/>
      <c r="C238" s="13"/>
      <c r="D238" s="13"/>
      <c r="E238" s="13">
        <v>67</v>
      </c>
      <c r="F238" s="13">
        <v>0.6</v>
      </c>
      <c r="G238" s="13">
        <f t="shared" si="34"/>
        <v>7.4999999999999997E-2</v>
      </c>
      <c r="H238" s="13">
        <f t="shared" si="35"/>
        <v>4.4999999999999998E-2</v>
      </c>
      <c r="I238" s="13">
        <v>3</v>
      </c>
      <c r="J238" s="13">
        <f t="shared" si="36"/>
        <v>0.13500000000000001</v>
      </c>
      <c r="K238" s="13"/>
      <c r="L238" s="13"/>
      <c r="M238" s="13"/>
      <c r="N238" s="13"/>
      <c r="O238" s="13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2:27" ht="15.75" customHeight="1">
      <c r="B239" s="2"/>
      <c r="C239" s="13"/>
      <c r="D239" s="13"/>
      <c r="E239" s="13" t="s">
        <v>15</v>
      </c>
      <c r="F239" s="13"/>
      <c r="G239" s="13"/>
      <c r="H239" s="13">
        <f t="shared" ref="H239:H245" si="37">A2</f>
        <v>0.1</v>
      </c>
      <c r="I239" s="13">
        <v>10</v>
      </c>
      <c r="J239" s="13">
        <f t="shared" si="36"/>
        <v>1</v>
      </c>
      <c r="K239" s="13"/>
      <c r="L239" s="13"/>
      <c r="M239" s="13"/>
      <c r="N239" s="13"/>
      <c r="O239" s="13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2:27" ht="15.75" customHeight="1">
      <c r="B240" s="2"/>
      <c r="C240" s="13"/>
      <c r="D240" s="13"/>
      <c r="E240" s="13" t="s">
        <v>15</v>
      </c>
      <c r="F240" s="13"/>
      <c r="G240" s="13"/>
      <c r="H240" s="13">
        <f t="shared" si="37"/>
        <v>0.1</v>
      </c>
      <c r="I240" s="13">
        <v>10</v>
      </c>
      <c r="J240" s="13">
        <f t="shared" si="36"/>
        <v>1</v>
      </c>
      <c r="K240" s="13"/>
      <c r="L240" s="13"/>
      <c r="M240" s="13"/>
      <c r="N240" s="13"/>
      <c r="O240" s="13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2:27" ht="15.75" customHeight="1">
      <c r="B241" s="2"/>
      <c r="C241" s="13"/>
      <c r="D241" s="13"/>
      <c r="E241" s="13" t="s">
        <v>15</v>
      </c>
      <c r="F241" s="13"/>
      <c r="G241" s="13"/>
      <c r="H241" s="13">
        <f t="shared" si="37"/>
        <v>0.1</v>
      </c>
      <c r="I241" s="13">
        <v>10</v>
      </c>
      <c r="J241" s="13">
        <f t="shared" si="36"/>
        <v>1</v>
      </c>
      <c r="K241" s="13"/>
      <c r="L241" s="13"/>
      <c r="M241" s="13"/>
      <c r="N241" s="13"/>
      <c r="O241" s="13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2:27" ht="15.75" customHeight="1">
      <c r="B242" s="2"/>
      <c r="C242" s="13"/>
      <c r="D242" s="13"/>
      <c r="E242" s="13" t="s">
        <v>15</v>
      </c>
      <c r="F242" s="13"/>
      <c r="G242" s="13"/>
      <c r="H242" s="13">
        <f t="shared" si="37"/>
        <v>0.1</v>
      </c>
      <c r="I242" s="13">
        <v>10</v>
      </c>
      <c r="J242" s="13">
        <f t="shared" si="36"/>
        <v>1</v>
      </c>
      <c r="K242" s="13"/>
      <c r="L242" s="13"/>
      <c r="M242" s="13"/>
      <c r="N242" s="13"/>
      <c r="O242" s="13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2:27" ht="15.75" customHeight="1">
      <c r="B243" s="2"/>
      <c r="C243" s="13"/>
      <c r="D243" s="13"/>
      <c r="E243" s="13" t="s">
        <v>15</v>
      </c>
      <c r="F243" s="13"/>
      <c r="G243" s="13"/>
      <c r="H243" s="13">
        <f t="shared" si="37"/>
        <v>0.1</v>
      </c>
      <c r="I243" s="13">
        <v>10</v>
      </c>
      <c r="J243" s="13">
        <f t="shared" si="36"/>
        <v>1</v>
      </c>
      <c r="K243" s="13"/>
      <c r="L243" s="13"/>
      <c r="M243" s="13"/>
      <c r="N243" s="13"/>
      <c r="O243" s="13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2:27" ht="15.75" customHeight="1">
      <c r="B244" s="2"/>
      <c r="C244" s="13"/>
      <c r="D244" s="13"/>
      <c r="E244" s="13" t="s">
        <v>15</v>
      </c>
      <c r="F244" s="13"/>
      <c r="G244" s="13"/>
      <c r="H244" s="13">
        <f t="shared" si="37"/>
        <v>0.1</v>
      </c>
      <c r="I244" s="13">
        <v>10</v>
      </c>
      <c r="J244" s="13">
        <f t="shared" si="36"/>
        <v>1</v>
      </c>
      <c r="K244" s="13"/>
      <c r="L244" s="13"/>
      <c r="M244" s="13"/>
      <c r="N244" s="13"/>
      <c r="O244" s="13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2:27" ht="15.75" customHeight="1">
      <c r="B245" s="2"/>
      <c r="C245" s="13"/>
      <c r="D245" s="13"/>
      <c r="E245" s="13" t="s">
        <v>15</v>
      </c>
      <c r="F245" s="13"/>
      <c r="G245" s="13"/>
      <c r="H245" s="13">
        <f t="shared" si="37"/>
        <v>0.1</v>
      </c>
      <c r="I245" s="13">
        <v>10</v>
      </c>
      <c r="J245" s="13">
        <f t="shared" si="36"/>
        <v>1</v>
      </c>
      <c r="K245" s="13"/>
      <c r="L245" s="13"/>
      <c r="M245" s="13"/>
      <c r="N245" s="13"/>
      <c r="O245" s="13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2:27" ht="15.75" customHeight="1">
      <c r="B246" s="2"/>
      <c r="C246" s="25"/>
      <c r="D246" s="25"/>
      <c r="E246" s="25" t="s">
        <v>14</v>
      </c>
      <c r="F246" s="25"/>
      <c r="G246" s="25"/>
      <c r="H246" s="25">
        <f>SUM(H227:H245)</f>
        <v>1.3450000000000002</v>
      </c>
      <c r="I246" s="25"/>
      <c r="J246" s="25">
        <f>SUM(J227:J245)</f>
        <v>8.9349999999999987</v>
      </c>
      <c r="K246" s="25">
        <f>J246/H246</f>
        <v>6.6431226765799236</v>
      </c>
      <c r="L246" s="25">
        <v>0.5</v>
      </c>
      <c r="M246" s="25">
        <f>L246*J246</f>
        <v>4.4674999999999994</v>
      </c>
      <c r="N246" s="25">
        <f>H246*D227</f>
        <v>269.00000000000006</v>
      </c>
      <c r="O246" s="25">
        <f>J246*D227</f>
        <v>1786.9999999999998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2:27" ht="15.75" customHeight="1">
      <c r="B247" s="2"/>
      <c r="C247" s="3" t="s">
        <v>1</v>
      </c>
      <c r="D247" s="3" t="s">
        <v>2</v>
      </c>
      <c r="E247" s="3" t="s">
        <v>3</v>
      </c>
      <c r="F247" s="3" t="s">
        <v>4</v>
      </c>
      <c r="G247" s="3" t="s">
        <v>5</v>
      </c>
      <c r="H247" s="3" t="s">
        <v>6</v>
      </c>
      <c r="I247" s="3" t="s">
        <v>7</v>
      </c>
      <c r="J247" s="3" t="s">
        <v>8</v>
      </c>
      <c r="K247" s="3" t="s">
        <v>9</v>
      </c>
      <c r="L247" s="3" t="s">
        <v>10</v>
      </c>
      <c r="M247" s="3" t="s">
        <v>11</v>
      </c>
      <c r="N247" s="3" t="s">
        <v>12</v>
      </c>
      <c r="O247" s="3" t="s">
        <v>13</v>
      </c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2:27" ht="15.75" customHeight="1">
      <c r="B248" s="2"/>
      <c r="C248" s="13">
        <v>37</v>
      </c>
      <c r="D248" s="13">
        <v>200</v>
      </c>
      <c r="E248" s="13">
        <v>56</v>
      </c>
      <c r="F248" s="13">
        <v>0.75</v>
      </c>
      <c r="G248" s="13">
        <f t="shared" ref="G248:G259" si="38">B2</f>
        <v>7.4999999999999997E-2</v>
      </c>
      <c r="H248" s="13">
        <f t="shared" ref="H248:H259" si="39">F248*G248</f>
        <v>5.6249999999999994E-2</v>
      </c>
      <c r="I248" s="13">
        <v>3</v>
      </c>
      <c r="J248" s="13">
        <f t="shared" ref="J248:J266" si="40">H248*I248</f>
        <v>0.16874999999999998</v>
      </c>
      <c r="K248" s="13"/>
      <c r="L248" s="13"/>
      <c r="M248" s="13"/>
      <c r="N248" s="13"/>
      <c r="O248" s="13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2:27" ht="15.75" customHeight="1">
      <c r="B249" s="2"/>
      <c r="C249" s="13"/>
      <c r="D249" s="13"/>
      <c r="E249" s="13">
        <v>58</v>
      </c>
      <c r="F249" s="13">
        <v>0.6</v>
      </c>
      <c r="G249" s="13">
        <f t="shared" si="38"/>
        <v>7.4999999999999997E-2</v>
      </c>
      <c r="H249" s="13">
        <f t="shared" si="39"/>
        <v>4.4999999999999998E-2</v>
      </c>
      <c r="I249" s="13">
        <v>3</v>
      </c>
      <c r="J249" s="13">
        <f t="shared" si="40"/>
        <v>0.13500000000000001</v>
      </c>
      <c r="K249" s="13"/>
      <c r="L249" s="13"/>
      <c r="M249" s="13"/>
      <c r="N249" s="13"/>
      <c r="O249" s="13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2:27" ht="15.75" customHeight="1">
      <c r="B250" s="2"/>
      <c r="C250" s="13"/>
      <c r="D250" s="13"/>
      <c r="E250" s="13">
        <v>60</v>
      </c>
      <c r="F250" s="13">
        <v>0.75</v>
      </c>
      <c r="G250" s="13">
        <f t="shared" si="38"/>
        <v>7.4999999999999997E-2</v>
      </c>
      <c r="H250" s="13">
        <f t="shared" si="39"/>
        <v>5.6249999999999994E-2</v>
      </c>
      <c r="I250" s="13">
        <v>3</v>
      </c>
      <c r="J250" s="13">
        <f t="shared" si="40"/>
        <v>0.16874999999999998</v>
      </c>
      <c r="K250" s="13"/>
      <c r="L250" s="13"/>
      <c r="M250" s="13"/>
      <c r="N250" s="13"/>
      <c r="O250" s="13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2:27" ht="15.75" customHeight="1">
      <c r="B251" s="2"/>
      <c r="C251" s="13"/>
      <c r="D251" s="13"/>
      <c r="E251" s="13">
        <v>63</v>
      </c>
      <c r="F251" s="13">
        <v>0.75</v>
      </c>
      <c r="G251" s="13">
        <f t="shared" si="38"/>
        <v>7.4999999999999997E-2</v>
      </c>
      <c r="H251" s="13">
        <f t="shared" si="39"/>
        <v>5.6249999999999994E-2</v>
      </c>
      <c r="I251" s="13">
        <v>3</v>
      </c>
      <c r="J251" s="13">
        <f t="shared" si="40"/>
        <v>0.16874999999999998</v>
      </c>
      <c r="K251" s="13"/>
      <c r="L251" s="13"/>
      <c r="M251" s="13"/>
      <c r="N251" s="13"/>
      <c r="O251" s="13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2:27" ht="15.75" customHeight="1">
      <c r="B252" s="2"/>
      <c r="C252" s="13"/>
      <c r="D252" s="13"/>
      <c r="E252" s="13">
        <v>65</v>
      </c>
      <c r="F252" s="13">
        <v>0.75</v>
      </c>
      <c r="G252" s="13">
        <f t="shared" si="38"/>
        <v>7.4999999999999997E-2</v>
      </c>
      <c r="H252" s="13">
        <f t="shared" si="39"/>
        <v>5.6249999999999994E-2</v>
      </c>
      <c r="I252" s="13">
        <v>3</v>
      </c>
      <c r="J252" s="13">
        <f t="shared" si="40"/>
        <v>0.16874999999999998</v>
      </c>
      <c r="K252" s="13"/>
      <c r="L252" s="13"/>
      <c r="M252" s="13"/>
      <c r="N252" s="13"/>
      <c r="O252" s="13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2:27" ht="15.75" customHeight="1">
      <c r="B253" s="2"/>
      <c r="C253" s="13"/>
      <c r="D253" s="13"/>
      <c r="E253" s="13">
        <v>57</v>
      </c>
      <c r="F253" s="13">
        <v>0.8</v>
      </c>
      <c r="G253" s="13">
        <f t="shared" si="38"/>
        <v>7.4999999999999997E-2</v>
      </c>
      <c r="H253" s="13">
        <f t="shared" si="39"/>
        <v>0.06</v>
      </c>
      <c r="I253" s="13">
        <v>3</v>
      </c>
      <c r="J253" s="13">
        <f t="shared" si="40"/>
        <v>0.18</v>
      </c>
      <c r="K253" s="13"/>
      <c r="L253" s="13"/>
      <c r="M253" s="13"/>
      <c r="N253" s="13"/>
      <c r="O253" s="13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2:27" ht="15.75" customHeight="1">
      <c r="B254" s="2"/>
      <c r="C254" s="13"/>
      <c r="D254" s="13"/>
      <c r="E254" s="13">
        <v>59</v>
      </c>
      <c r="F254" s="13">
        <v>0.8</v>
      </c>
      <c r="G254" s="13">
        <f t="shared" si="38"/>
        <v>7.4999999999999997E-2</v>
      </c>
      <c r="H254" s="13">
        <f t="shared" si="39"/>
        <v>0.06</v>
      </c>
      <c r="I254" s="13">
        <v>3</v>
      </c>
      <c r="J254" s="13">
        <f t="shared" si="40"/>
        <v>0.18</v>
      </c>
      <c r="K254" s="13"/>
      <c r="L254" s="13"/>
      <c r="M254" s="13"/>
      <c r="N254" s="13"/>
      <c r="O254" s="13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2:27" ht="15.75" customHeight="1">
      <c r="B255" s="2"/>
      <c r="C255" s="13"/>
      <c r="D255" s="13"/>
      <c r="E255" s="13">
        <v>61</v>
      </c>
      <c r="F255" s="13">
        <v>0.6</v>
      </c>
      <c r="G255" s="13">
        <f t="shared" si="38"/>
        <v>7.4999999999999997E-2</v>
      </c>
      <c r="H255" s="13">
        <f t="shared" si="39"/>
        <v>4.4999999999999998E-2</v>
      </c>
      <c r="I255" s="13">
        <v>3</v>
      </c>
      <c r="J255" s="13">
        <f t="shared" si="40"/>
        <v>0.13500000000000001</v>
      </c>
      <c r="K255" s="13"/>
      <c r="L255" s="13"/>
      <c r="M255" s="13"/>
      <c r="N255" s="13"/>
      <c r="O255" s="13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2:27" ht="15.75" customHeight="1">
      <c r="B256" s="2"/>
      <c r="C256" s="13"/>
      <c r="D256" s="13"/>
      <c r="E256" s="13">
        <v>62</v>
      </c>
      <c r="F256" s="13">
        <v>0.8</v>
      </c>
      <c r="G256" s="13">
        <f t="shared" si="38"/>
        <v>7.4999999999999997E-2</v>
      </c>
      <c r="H256" s="13">
        <f t="shared" si="39"/>
        <v>0.06</v>
      </c>
      <c r="I256" s="13">
        <v>3</v>
      </c>
      <c r="J256" s="13">
        <f t="shared" si="40"/>
        <v>0.18</v>
      </c>
      <c r="K256" s="13"/>
      <c r="L256" s="13"/>
      <c r="M256" s="13"/>
      <c r="N256" s="13"/>
      <c r="O256" s="13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2:27" ht="15.75" customHeight="1">
      <c r="B257" s="2"/>
      <c r="C257" s="13"/>
      <c r="D257" s="13"/>
      <c r="E257" s="13">
        <v>64</v>
      </c>
      <c r="F257" s="13">
        <v>0.6</v>
      </c>
      <c r="G257" s="13">
        <f t="shared" si="38"/>
        <v>7.4999999999999997E-2</v>
      </c>
      <c r="H257" s="13">
        <f t="shared" si="39"/>
        <v>4.4999999999999998E-2</v>
      </c>
      <c r="I257" s="13">
        <v>3</v>
      </c>
      <c r="J257" s="13">
        <f t="shared" si="40"/>
        <v>0.13500000000000001</v>
      </c>
      <c r="K257" s="13"/>
      <c r="L257" s="13"/>
      <c r="M257" s="13"/>
      <c r="N257" s="13"/>
      <c r="O257" s="13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2:27" ht="15.75" customHeight="1">
      <c r="B258" s="2"/>
      <c r="C258" s="13"/>
      <c r="D258" s="13"/>
      <c r="E258" s="13">
        <v>66</v>
      </c>
      <c r="F258" s="13">
        <v>0.8</v>
      </c>
      <c r="G258" s="13">
        <f t="shared" si="38"/>
        <v>7.4999999999999997E-2</v>
      </c>
      <c r="H258" s="13">
        <f t="shared" si="39"/>
        <v>0.06</v>
      </c>
      <c r="I258" s="13">
        <v>3</v>
      </c>
      <c r="J258" s="13">
        <f t="shared" si="40"/>
        <v>0.18</v>
      </c>
      <c r="K258" s="13"/>
      <c r="L258" s="13"/>
      <c r="M258" s="13"/>
      <c r="N258" s="13"/>
      <c r="O258" s="13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2:27" ht="15.75" customHeight="1">
      <c r="B259" s="2"/>
      <c r="C259" s="13"/>
      <c r="D259" s="13"/>
      <c r="E259" s="13">
        <v>67</v>
      </c>
      <c r="F259" s="13">
        <v>0.6</v>
      </c>
      <c r="G259" s="13">
        <f t="shared" si="38"/>
        <v>7.4999999999999997E-2</v>
      </c>
      <c r="H259" s="13">
        <f t="shared" si="39"/>
        <v>4.4999999999999998E-2</v>
      </c>
      <c r="I259" s="13">
        <v>3</v>
      </c>
      <c r="J259" s="13">
        <f t="shared" si="40"/>
        <v>0.13500000000000001</v>
      </c>
      <c r="K259" s="13"/>
      <c r="L259" s="13"/>
      <c r="M259" s="13"/>
      <c r="N259" s="13"/>
      <c r="O259" s="13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2:27" ht="15.75" customHeight="1">
      <c r="B260" s="2"/>
      <c r="C260" s="13"/>
      <c r="D260" s="13"/>
      <c r="E260" s="13" t="s">
        <v>15</v>
      </c>
      <c r="F260" s="13"/>
      <c r="G260" s="13"/>
      <c r="H260" s="13">
        <f t="shared" ref="H260:H266" si="41">A2</f>
        <v>0.1</v>
      </c>
      <c r="I260" s="13">
        <v>10</v>
      </c>
      <c r="J260" s="13">
        <f t="shared" si="40"/>
        <v>1</v>
      </c>
      <c r="K260" s="13"/>
      <c r="L260" s="13"/>
      <c r="M260" s="13"/>
      <c r="N260" s="13"/>
      <c r="O260" s="13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2:27" ht="15.75" customHeight="1">
      <c r="B261" s="2"/>
      <c r="C261" s="13"/>
      <c r="D261" s="13"/>
      <c r="E261" s="13" t="s">
        <v>15</v>
      </c>
      <c r="F261" s="13"/>
      <c r="G261" s="13"/>
      <c r="H261" s="13">
        <f t="shared" si="41"/>
        <v>0.1</v>
      </c>
      <c r="I261" s="13">
        <v>10</v>
      </c>
      <c r="J261" s="13">
        <f t="shared" si="40"/>
        <v>1</v>
      </c>
      <c r="K261" s="13"/>
      <c r="L261" s="13"/>
      <c r="M261" s="13"/>
      <c r="N261" s="13"/>
      <c r="O261" s="13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2:27" ht="15.75" customHeight="1">
      <c r="B262" s="2"/>
      <c r="C262" s="13"/>
      <c r="D262" s="13"/>
      <c r="E262" s="13" t="s">
        <v>15</v>
      </c>
      <c r="F262" s="13"/>
      <c r="G262" s="13"/>
      <c r="H262" s="13">
        <f t="shared" si="41"/>
        <v>0.1</v>
      </c>
      <c r="I262" s="13">
        <v>10</v>
      </c>
      <c r="J262" s="13">
        <f t="shared" si="40"/>
        <v>1</v>
      </c>
      <c r="K262" s="13"/>
      <c r="L262" s="13"/>
      <c r="M262" s="13"/>
      <c r="N262" s="13"/>
      <c r="O262" s="13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2:27" ht="15.75" customHeight="1">
      <c r="B263" s="2"/>
      <c r="C263" s="13"/>
      <c r="D263" s="13"/>
      <c r="E263" s="13" t="s">
        <v>15</v>
      </c>
      <c r="F263" s="13"/>
      <c r="G263" s="13"/>
      <c r="H263" s="13">
        <f t="shared" si="41"/>
        <v>0.1</v>
      </c>
      <c r="I263" s="13">
        <v>10</v>
      </c>
      <c r="J263" s="13">
        <f t="shared" si="40"/>
        <v>1</v>
      </c>
      <c r="K263" s="13"/>
      <c r="L263" s="13"/>
      <c r="M263" s="13"/>
      <c r="N263" s="13"/>
      <c r="O263" s="13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2:27" ht="15.75" customHeight="1">
      <c r="B264" s="2"/>
      <c r="C264" s="13"/>
      <c r="D264" s="13"/>
      <c r="E264" s="13" t="s">
        <v>15</v>
      </c>
      <c r="F264" s="13"/>
      <c r="G264" s="13"/>
      <c r="H264" s="13">
        <f t="shared" si="41"/>
        <v>0.1</v>
      </c>
      <c r="I264" s="13">
        <v>10</v>
      </c>
      <c r="J264" s="13">
        <f t="shared" si="40"/>
        <v>1</v>
      </c>
      <c r="K264" s="13"/>
      <c r="L264" s="13"/>
      <c r="M264" s="13"/>
      <c r="N264" s="13"/>
      <c r="O264" s="13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2:27" ht="15.75" customHeight="1">
      <c r="B265" s="2"/>
      <c r="C265" s="13"/>
      <c r="D265" s="13"/>
      <c r="E265" s="13" t="s">
        <v>15</v>
      </c>
      <c r="F265" s="13"/>
      <c r="G265" s="13"/>
      <c r="H265" s="13">
        <f t="shared" si="41"/>
        <v>0.1</v>
      </c>
      <c r="I265" s="13">
        <v>10</v>
      </c>
      <c r="J265" s="13">
        <f t="shared" si="40"/>
        <v>1</v>
      </c>
      <c r="K265" s="13"/>
      <c r="L265" s="13"/>
      <c r="M265" s="13"/>
      <c r="N265" s="13"/>
      <c r="O265" s="13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2:27" ht="15.75" customHeight="1">
      <c r="B266" s="2"/>
      <c r="C266" s="13"/>
      <c r="D266" s="13"/>
      <c r="E266" s="13" t="s">
        <v>15</v>
      </c>
      <c r="F266" s="13"/>
      <c r="G266" s="13"/>
      <c r="H266" s="13">
        <f t="shared" si="41"/>
        <v>0.1</v>
      </c>
      <c r="I266" s="13">
        <v>10</v>
      </c>
      <c r="J266" s="13">
        <f t="shared" si="40"/>
        <v>1</v>
      </c>
      <c r="K266" s="13"/>
      <c r="L266" s="13"/>
      <c r="M266" s="13"/>
      <c r="N266" s="13"/>
      <c r="O266" s="13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2:27" ht="15.75" customHeight="1">
      <c r="B267" s="2"/>
      <c r="C267" s="25"/>
      <c r="D267" s="25"/>
      <c r="E267" s="25" t="s">
        <v>14</v>
      </c>
      <c r="F267" s="25"/>
      <c r="G267" s="25"/>
      <c r="H267" s="25">
        <f>SUM(H248:H266)</f>
        <v>1.3450000000000002</v>
      </c>
      <c r="I267" s="25"/>
      <c r="J267" s="25">
        <f>SUM(J248:J266)</f>
        <v>8.9349999999999987</v>
      </c>
      <c r="K267" s="25">
        <f>J267/H267</f>
        <v>6.6431226765799236</v>
      </c>
      <c r="L267" s="25">
        <v>0.5</v>
      </c>
      <c r="M267" s="25">
        <f>L267*J267</f>
        <v>4.4674999999999994</v>
      </c>
      <c r="N267" s="25">
        <f>H267*D248</f>
        <v>269.00000000000006</v>
      </c>
      <c r="O267" s="25">
        <f>J267*D248</f>
        <v>1786.9999999999998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2:27" ht="15.75" customHeight="1" thickBot="1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5" t="s">
        <v>16</v>
      </c>
      <c r="M268" s="25">
        <f>SUM(M143:M267)</f>
        <v>28.4133</v>
      </c>
      <c r="N268" s="25">
        <f>SUM(N143:N267)</f>
        <v>1721.6000000000001</v>
      </c>
      <c r="O268" s="25">
        <f>SUM(O143:O267)</f>
        <v>11436.8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2:27" ht="15.75" customHeight="1" thickBot="1">
      <c r="B269" s="2"/>
      <c r="C269" s="6">
        <f>SUM(D143:D267)</f>
        <v>1280</v>
      </c>
      <c r="D269" s="8" t="s">
        <v>17</v>
      </c>
      <c r="E269" s="8"/>
      <c r="F269" s="8"/>
      <c r="G269" s="8"/>
      <c r="H269" s="8"/>
      <c r="I269" s="9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2:27" ht="15.75" customHeight="1" thickBot="1">
      <c r="B270" s="2"/>
      <c r="C270" s="6">
        <f>C269*8760</f>
        <v>11212800</v>
      </c>
      <c r="D270" s="8" t="s">
        <v>18</v>
      </c>
      <c r="E270" s="8"/>
      <c r="F270" s="8"/>
      <c r="G270" s="8"/>
      <c r="H270" s="8"/>
      <c r="I270" s="9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2:27" ht="15.75" customHeight="1" thickBot="1">
      <c r="B271" s="2"/>
      <c r="C271" s="6">
        <f>N268</f>
        <v>1721.6000000000001</v>
      </c>
      <c r="D271" s="8" t="s">
        <v>19</v>
      </c>
      <c r="E271" s="8"/>
      <c r="F271" s="8"/>
      <c r="G271" s="8"/>
      <c r="H271" s="8"/>
      <c r="I271" s="9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2:27" ht="15.75" customHeight="1" thickBot="1">
      <c r="B272" s="2"/>
      <c r="C272" s="6">
        <f>C271/C269</f>
        <v>1.3450000000000002</v>
      </c>
      <c r="D272" s="8" t="s">
        <v>20</v>
      </c>
      <c r="E272" s="8"/>
      <c r="F272" s="8"/>
      <c r="G272" s="8"/>
      <c r="H272" s="8"/>
      <c r="I272" s="9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2:27" ht="15.75" customHeight="1" thickBot="1">
      <c r="B273" s="2"/>
      <c r="C273" s="6">
        <f>O268/C269</f>
        <v>8.9349999999999987</v>
      </c>
      <c r="D273" s="8" t="s">
        <v>21</v>
      </c>
      <c r="E273" s="8"/>
      <c r="F273" s="8"/>
      <c r="G273" s="8"/>
      <c r="H273" s="8"/>
      <c r="I273" s="9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2:27" ht="15.75" customHeight="1" thickBot="1">
      <c r="B274" s="2"/>
      <c r="C274" s="6">
        <f>C273/C272</f>
        <v>6.6431226765799236</v>
      </c>
      <c r="D274" s="8" t="s">
        <v>22</v>
      </c>
      <c r="E274" s="8"/>
      <c r="F274" s="8"/>
      <c r="G274" s="8"/>
      <c r="H274" s="8"/>
      <c r="I274" s="9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2:27" ht="15.75" customHeight="1" thickBot="1">
      <c r="B275" s="2"/>
      <c r="C275" s="6">
        <f>(C270-O268)/C270</f>
        <v>0.99898002283105014</v>
      </c>
      <c r="D275" s="8" t="s">
        <v>23</v>
      </c>
      <c r="E275" s="8"/>
      <c r="F275" s="8"/>
      <c r="G275" s="8"/>
      <c r="H275" s="8"/>
      <c r="I275" s="9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2:27" ht="15.75" customHeight="1" thickBot="1">
      <c r="B276" s="2"/>
      <c r="C276" s="6">
        <f>1-C275</f>
        <v>1.0199771689498593E-3</v>
      </c>
      <c r="D276" s="8" t="s">
        <v>24</v>
      </c>
      <c r="E276" s="8"/>
      <c r="F276" s="8"/>
      <c r="G276" s="8"/>
      <c r="H276" s="8"/>
      <c r="I276" s="9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2:27" ht="15.75" customHeight="1" thickBot="1">
      <c r="B277" s="2"/>
      <c r="C277" s="6">
        <f>M268*1000</f>
        <v>28413.3</v>
      </c>
      <c r="D277" s="8" t="s">
        <v>26</v>
      </c>
      <c r="E277" s="8"/>
      <c r="F277" s="8"/>
      <c r="G277" s="8"/>
      <c r="H277" s="8"/>
      <c r="I277" s="9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2:27" ht="15.75" customHeight="1" thickBot="1">
      <c r="B278" s="2"/>
      <c r="C278" s="6">
        <f>C277/C269</f>
        <v>22.197890624999999</v>
      </c>
      <c r="D278" s="11" t="s">
        <v>27</v>
      </c>
      <c r="E278" s="11"/>
      <c r="F278" s="11"/>
      <c r="G278" s="11"/>
      <c r="H278" s="11"/>
      <c r="I278" s="1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2:27" ht="15.75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2:27" ht="15.75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2:27" ht="46.5">
      <c r="B281" s="1"/>
      <c r="C281" s="2"/>
      <c r="D281" s="2"/>
      <c r="E281" s="2"/>
      <c r="F281" s="2"/>
      <c r="G281" s="2"/>
      <c r="H281" s="2"/>
      <c r="I281" s="1" t="s">
        <v>29</v>
      </c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2:27" ht="15.75" customHeight="1">
      <c r="B282" s="2"/>
      <c r="C282" s="3" t="s">
        <v>1</v>
      </c>
      <c r="D282" s="3" t="s">
        <v>2</v>
      </c>
      <c r="E282" s="3" t="s">
        <v>3</v>
      </c>
      <c r="F282" s="3" t="s">
        <v>4</v>
      </c>
      <c r="G282" s="3" t="s">
        <v>5</v>
      </c>
      <c r="H282" s="3" t="s">
        <v>6</v>
      </c>
      <c r="I282" s="3" t="s">
        <v>7</v>
      </c>
      <c r="J282" s="3" t="s">
        <v>8</v>
      </c>
      <c r="K282" s="3" t="s">
        <v>9</v>
      </c>
      <c r="L282" s="3" t="s">
        <v>10</v>
      </c>
      <c r="M282" s="3" t="s">
        <v>11</v>
      </c>
      <c r="N282" s="3" t="s">
        <v>12</v>
      </c>
      <c r="O282" s="3" t="s">
        <v>13</v>
      </c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2:27" ht="15.75" customHeight="1">
      <c r="B283" s="2"/>
      <c r="C283" s="4">
        <v>32</v>
      </c>
      <c r="D283" s="4">
        <v>220</v>
      </c>
      <c r="E283" s="4">
        <v>56</v>
      </c>
      <c r="F283" s="4">
        <v>0.75</v>
      </c>
      <c r="G283" s="4">
        <f t="shared" ref="G283:G288" si="42">B2</f>
        <v>7.4999999999999997E-2</v>
      </c>
      <c r="H283" s="4">
        <f t="shared" ref="H283:H294" si="43">F283*G283</f>
        <v>5.6249999999999994E-2</v>
      </c>
      <c r="I283" s="4">
        <v>3</v>
      </c>
      <c r="J283" s="4">
        <f t="shared" ref="J283:J301" si="44">H283*I283</f>
        <v>0.16874999999999998</v>
      </c>
      <c r="K283" s="4"/>
      <c r="L283" s="4"/>
      <c r="M283" s="4"/>
      <c r="N283" s="4"/>
      <c r="O283" s="4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2:27" ht="15.75" customHeight="1">
      <c r="B284" s="2"/>
      <c r="C284" s="4"/>
      <c r="D284" s="4"/>
      <c r="E284" s="4">
        <v>58</v>
      </c>
      <c r="F284" s="4">
        <v>0.6</v>
      </c>
      <c r="G284" s="4">
        <f t="shared" si="42"/>
        <v>7.4999999999999997E-2</v>
      </c>
      <c r="H284" s="4">
        <f t="shared" si="43"/>
        <v>4.4999999999999998E-2</v>
      </c>
      <c r="I284" s="4">
        <v>3</v>
      </c>
      <c r="J284" s="4">
        <f t="shared" si="44"/>
        <v>0.13500000000000001</v>
      </c>
      <c r="K284" s="4"/>
      <c r="L284" s="4"/>
      <c r="M284" s="4"/>
      <c r="N284" s="4"/>
      <c r="O284" s="4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2:27" ht="15.75" customHeight="1">
      <c r="B285" s="2"/>
      <c r="C285" s="4"/>
      <c r="D285" s="4"/>
      <c r="E285" s="4">
        <v>60</v>
      </c>
      <c r="F285" s="4">
        <v>0.75</v>
      </c>
      <c r="G285" s="4">
        <f t="shared" si="42"/>
        <v>7.4999999999999997E-2</v>
      </c>
      <c r="H285" s="4">
        <f t="shared" si="43"/>
        <v>5.6249999999999994E-2</v>
      </c>
      <c r="I285" s="4">
        <v>3</v>
      </c>
      <c r="J285" s="4">
        <f t="shared" si="44"/>
        <v>0.16874999999999998</v>
      </c>
      <c r="K285" s="4"/>
      <c r="L285" s="4"/>
      <c r="M285" s="4"/>
      <c r="N285" s="4"/>
      <c r="O285" s="4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2:27" ht="15.75" customHeight="1">
      <c r="B286" s="2"/>
      <c r="C286" s="4"/>
      <c r="D286" s="4"/>
      <c r="E286" s="4">
        <v>63</v>
      </c>
      <c r="F286" s="4">
        <v>0.75</v>
      </c>
      <c r="G286" s="4">
        <f t="shared" si="42"/>
        <v>7.4999999999999997E-2</v>
      </c>
      <c r="H286" s="4">
        <f t="shared" si="43"/>
        <v>5.6249999999999994E-2</v>
      </c>
      <c r="I286" s="4">
        <v>3</v>
      </c>
      <c r="J286" s="4">
        <f t="shared" si="44"/>
        <v>0.16874999999999998</v>
      </c>
      <c r="K286" s="4"/>
      <c r="L286" s="4"/>
      <c r="M286" s="4"/>
      <c r="N286" s="4"/>
      <c r="O286" s="4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2:27" ht="15.75" customHeight="1">
      <c r="B287" s="2"/>
      <c r="C287" s="4"/>
      <c r="D287" s="4"/>
      <c r="E287" s="4">
        <v>65</v>
      </c>
      <c r="F287" s="4">
        <v>0.75</v>
      </c>
      <c r="G287" s="4">
        <f t="shared" si="42"/>
        <v>7.4999999999999997E-2</v>
      </c>
      <c r="H287" s="4">
        <f t="shared" si="43"/>
        <v>5.6249999999999994E-2</v>
      </c>
      <c r="I287" s="4">
        <v>3</v>
      </c>
      <c r="J287" s="4">
        <f t="shared" si="44"/>
        <v>0.16874999999999998</v>
      </c>
      <c r="K287" s="4"/>
      <c r="L287" s="4"/>
      <c r="M287" s="4"/>
      <c r="N287" s="4"/>
      <c r="O287" s="4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2:27" ht="15.75" customHeight="1">
      <c r="B288" s="2"/>
      <c r="C288" s="4"/>
      <c r="D288" s="4"/>
      <c r="E288" s="4">
        <v>57</v>
      </c>
      <c r="F288" s="4">
        <v>0.8</v>
      </c>
      <c r="G288" s="4">
        <f t="shared" si="42"/>
        <v>7.4999999999999997E-2</v>
      </c>
      <c r="H288" s="4">
        <f t="shared" si="43"/>
        <v>0.06</v>
      </c>
      <c r="I288" s="4">
        <v>3</v>
      </c>
      <c r="J288" s="4">
        <f t="shared" si="44"/>
        <v>0.18</v>
      </c>
      <c r="K288" s="4"/>
      <c r="L288" s="4"/>
      <c r="M288" s="4"/>
      <c r="N288" s="4"/>
      <c r="O288" s="4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2:27" ht="15.75" customHeight="1">
      <c r="B289" s="2"/>
      <c r="C289" s="4"/>
      <c r="D289" s="4"/>
      <c r="E289" s="4">
        <v>59</v>
      </c>
      <c r="F289" s="4">
        <v>0.8</v>
      </c>
      <c r="G289" s="4">
        <v>0</v>
      </c>
      <c r="H289" s="4">
        <f t="shared" si="43"/>
        <v>0</v>
      </c>
      <c r="I289" s="4">
        <v>3</v>
      </c>
      <c r="J289" s="4">
        <f t="shared" si="44"/>
        <v>0</v>
      </c>
      <c r="K289" s="4"/>
      <c r="L289" s="4"/>
      <c r="M289" s="4"/>
      <c r="N289" s="4"/>
      <c r="O289" s="4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2:27" ht="15.75" customHeight="1">
      <c r="B290" s="2"/>
      <c r="C290" s="4"/>
      <c r="D290" s="4"/>
      <c r="E290" s="4">
        <v>61</v>
      </c>
      <c r="F290" s="4">
        <v>0.6</v>
      </c>
      <c r="G290" s="4">
        <v>0</v>
      </c>
      <c r="H290" s="4">
        <f t="shared" si="43"/>
        <v>0</v>
      </c>
      <c r="I290" s="4">
        <v>3</v>
      </c>
      <c r="J290" s="4">
        <f t="shared" si="44"/>
        <v>0</v>
      </c>
      <c r="K290" s="4"/>
      <c r="L290" s="4"/>
      <c r="M290" s="4"/>
      <c r="N290" s="4"/>
      <c r="O290" s="4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2:27" ht="15.75" customHeight="1">
      <c r="B291" s="2"/>
      <c r="C291" s="4"/>
      <c r="D291" s="4"/>
      <c r="E291" s="4">
        <v>62</v>
      </c>
      <c r="F291" s="4">
        <v>0.8</v>
      </c>
      <c r="G291" s="4">
        <v>0</v>
      </c>
      <c r="H291" s="4">
        <f t="shared" si="43"/>
        <v>0</v>
      </c>
      <c r="I291" s="4">
        <v>3</v>
      </c>
      <c r="J291" s="4">
        <f t="shared" si="44"/>
        <v>0</v>
      </c>
      <c r="K291" s="4"/>
      <c r="L291" s="4"/>
      <c r="M291" s="4"/>
      <c r="N291" s="4"/>
      <c r="O291" s="4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2:27" ht="15.75" customHeight="1">
      <c r="B292" s="2"/>
      <c r="C292" s="4"/>
      <c r="D292" s="4"/>
      <c r="E292" s="4">
        <v>64</v>
      </c>
      <c r="F292" s="4">
        <v>0.6</v>
      </c>
      <c r="G292" s="4">
        <v>0</v>
      </c>
      <c r="H292" s="4">
        <f t="shared" si="43"/>
        <v>0</v>
      </c>
      <c r="I292" s="4">
        <v>3</v>
      </c>
      <c r="J292" s="4">
        <f t="shared" si="44"/>
        <v>0</v>
      </c>
      <c r="K292" s="4"/>
      <c r="L292" s="4"/>
      <c r="M292" s="4"/>
      <c r="N292" s="4"/>
      <c r="O292" s="4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2:27" ht="15.75" customHeight="1">
      <c r="B293" s="2"/>
      <c r="C293" s="4"/>
      <c r="D293" s="4"/>
      <c r="E293" s="4">
        <v>66</v>
      </c>
      <c r="F293" s="4">
        <v>0.8</v>
      </c>
      <c r="G293" s="4">
        <v>0</v>
      </c>
      <c r="H293" s="4">
        <f t="shared" si="43"/>
        <v>0</v>
      </c>
      <c r="I293" s="4">
        <v>3</v>
      </c>
      <c r="J293" s="4">
        <f t="shared" si="44"/>
        <v>0</v>
      </c>
      <c r="K293" s="4"/>
      <c r="L293" s="4"/>
      <c r="M293" s="4"/>
      <c r="N293" s="4"/>
      <c r="O293" s="4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2:27" ht="15.75" customHeight="1">
      <c r="B294" s="2"/>
      <c r="C294" s="4"/>
      <c r="D294" s="4"/>
      <c r="E294" s="4">
        <v>67</v>
      </c>
      <c r="F294" s="4">
        <v>0.6</v>
      </c>
      <c r="G294" s="4">
        <v>0</v>
      </c>
      <c r="H294" s="4">
        <f t="shared" si="43"/>
        <v>0</v>
      </c>
      <c r="I294" s="4">
        <v>3</v>
      </c>
      <c r="J294" s="4">
        <f t="shared" si="44"/>
        <v>0</v>
      </c>
      <c r="K294" s="4"/>
      <c r="L294" s="4"/>
      <c r="M294" s="4"/>
      <c r="N294" s="4"/>
      <c r="O294" s="4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2:27" ht="15.75" customHeight="1">
      <c r="B295" s="2"/>
      <c r="C295" s="4"/>
      <c r="D295" s="4"/>
      <c r="E295" s="4" t="s">
        <v>15</v>
      </c>
      <c r="F295" s="4"/>
      <c r="G295" s="4"/>
      <c r="H295" s="4">
        <f>A2</f>
        <v>0.1</v>
      </c>
      <c r="I295" s="4">
        <v>10</v>
      </c>
      <c r="J295" s="4">
        <f t="shared" si="44"/>
        <v>1</v>
      </c>
      <c r="K295" s="4"/>
      <c r="L295" s="4"/>
      <c r="M295" s="4"/>
      <c r="N295" s="4"/>
      <c r="O295" s="4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2:27" ht="15.75" customHeight="1">
      <c r="B296" s="2"/>
      <c r="C296" s="4"/>
      <c r="D296" s="4"/>
      <c r="E296" s="4" t="s">
        <v>15</v>
      </c>
      <c r="F296" s="4"/>
      <c r="G296" s="4"/>
      <c r="H296" s="4">
        <v>0</v>
      </c>
      <c r="I296" s="4">
        <v>0</v>
      </c>
      <c r="J296" s="4">
        <f t="shared" si="44"/>
        <v>0</v>
      </c>
      <c r="K296" s="4"/>
      <c r="L296" s="4"/>
      <c r="M296" s="4"/>
      <c r="N296" s="4"/>
      <c r="O296" s="4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2:27" ht="15.75" customHeight="1">
      <c r="B297" s="2"/>
      <c r="C297" s="4"/>
      <c r="D297" s="4"/>
      <c r="E297" s="4" t="s">
        <v>15</v>
      </c>
      <c r="F297" s="4"/>
      <c r="G297" s="4"/>
      <c r="H297" s="4">
        <v>0</v>
      </c>
      <c r="I297" s="4">
        <v>0</v>
      </c>
      <c r="J297" s="4">
        <f t="shared" si="44"/>
        <v>0</v>
      </c>
      <c r="K297" s="4"/>
      <c r="L297" s="4"/>
      <c r="M297" s="4"/>
      <c r="N297" s="4"/>
      <c r="O297" s="4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2:27" ht="15.75" customHeight="1">
      <c r="B298" s="2"/>
      <c r="C298" s="4"/>
      <c r="D298" s="4"/>
      <c r="E298" s="4" t="s">
        <v>15</v>
      </c>
      <c r="F298" s="4"/>
      <c r="G298" s="4"/>
      <c r="H298" s="4">
        <v>0</v>
      </c>
      <c r="I298" s="4">
        <v>0</v>
      </c>
      <c r="J298" s="4">
        <f t="shared" si="44"/>
        <v>0</v>
      </c>
      <c r="K298" s="4"/>
      <c r="L298" s="4"/>
      <c r="M298" s="4"/>
      <c r="N298" s="4"/>
      <c r="O298" s="4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2:27" ht="15.75" customHeight="1">
      <c r="B299" s="2"/>
      <c r="C299" s="4"/>
      <c r="D299" s="4"/>
      <c r="E299" s="4" t="s">
        <v>15</v>
      </c>
      <c r="F299" s="4"/>
      <c r="G299" s="4"/>
      <c r="H299" s="4">
        <v>0</v>
      </c>
      <c r="I299" s="4">
        <v>0</v>
      </c>
      <c r="J299" s="4">
        <f t="shared" si="44"/>
        <v>0</v>
      </c>
      <c r="K299" s="4"/>
      <c r="L299" s="4"/>
      <c r="M299" s="4"/>
      <c r="N299" s="4"/>
      <c r="O299" s="4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2:27" ht="15.75" customHeight="1">
      <c r="B300" s="2"/>
      <c r="C300" s="4"/>
      <c r="D300" s="4"/>
      <c r="E300" s="4" t="s">
        <v>15</v>
      </c>
      <c r="F300" s="4"/>
      <c r="G300" s="4"/>
      <c r="H300" s="4">
        <v>0</v>
      </c>
      <c r="I300" s="4">
        <v>0</v>
      </c>
      <c r="J300" s="4">
        <f t="shared" si="44"/>
        <v>0</v>
      </c>
      <c r="K300" s="4"/>
      <c r="L300" s="4"/>
      <c r="M300" s="4"/>
      <c r="N300" s="4"/>
      <c r="O300" s="4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2:27" ht="15.75" customHeight="1">
      <c r="B301" s="2"/>
      <c r="C301" s="4"/>
      <c r="D301" s="4"/>
      <c r="E301" s="4" t="s">
        <v>15</v>
      </c>
      <c r="F301" s="4"/>
      <c r="G301" s="4"/>
      <c r="H301" s="4">
        <v>0</v>
      </c>
      <c r="I301" s="4">
        <v>0</v>
      </c>
      <c r="J301" s="4">
        <f t="shared" si="44"/>
        <v>0</v>
      </c>
      <c r="K301" s="4"/>
      <c r="L301" s="4"/>
      <c r="M301" s="4"/>
      <c r="N301" s="4"/>
      <c r="O301" s="4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2:27" ht="15.75" customHeight="1">
      <c r="B302" s="2"/>
      <c r="C302" s="25"/>
      <c r="D302" s="25"/>
      <c r="E302" s="25" t="s">
        <v>14</v>
      </c>
      <c r="F302" s="25"/>
      <c r="G302" s="25"/>
      <c r="H302" s="25">
        <f>SUM(H283:H301)</f>
        <v>0.42999999999999994</v>
      </c>
      <c r="I302" s="25"/>
      <c r="J302" s="25">
        <f>SUM(J283:J301)</f>
        <v>1.9899999999999998</v>
      </c>
      <c r="K302" s="25">
        <f>J302/H302</f>
        <v>4.6279069767441863</v>
      </c>
      <c r="L302" s="25">
        <v>0.54500000000000004</v>
      </c>
      <c r="M302" s="25">
        <f>L302*J302</f>
        <v>1.0845499999999999</v>
      </c>
      <c r="N302" s="25">
        <f>H302*D283</f>
        <v>94.59999999999998</v>
      </c>
      <c r="O302" s="25">
        <f>J302*D283</f>
        <v>437.79999999999995</v>
      </c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2:27" ht="15.75" customHeight="1">
      <c r="B303" s="2"/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3" t="s">
        <v>8</v>
      </c>
      <c r="K303" s="3" t="s">
        <v>9</v>
      </c>
      <c r="L303" s="3" t="s">
        <v>10</v>
      </c>
      <c r="M303" s="3" t="s">
        <v>11</v>
      </c>
      <c r="N303" s="3" t="s">
        <v>12</v>
      </c>
      <c r="O303" s="3" t="s">
        <v>13</v>
      </c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2:27" ht="15.75" customHeight="1">
      <c r="B304" s="2"/>
      <c r="C304" s="4">
        <v>33</v>
      </c>
      <c r="D304" s="4">
        <v>220</v>
      </c>
      <c r="E304" s="4">
        <v>56</v>
      </c>
      <c r="F304" s="4">
        <v>0.75</v>
      </c>
      <c r="G304" s="4">
        <f>B2</f>
        <v>7.4999999999999997E-2</v>
      </c>
      <c r="H304" s="4">
        <f t="shared" ref="H304:H315" si="45">F304*G304</f>
        <v>5.6249999999999994E-2</v>
      </c>
      <c r="I304" s="4">
        <v>3</v>
      </c>
      <c r="J304" s="4">
        <f t="shared" ref="J304:J322" si="46">H304*I304</f>
        <v>0.16874999999999998</v>
      </c>
      <c r="K304" s="4"/>
      <c r="L304" s="4"/>
      <c r="M304" s="4"/>
      <c r="N304" s="4"/>
      <c r="O304" s="4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2:27" ht="15.75" customHeight="1">
      <c r="B305" s="2"/>
      <c r="C305" s="4"/>
      <c r="D305" s="4"/>
      <c r="E305" s="4">
        <v>58</v>
      </c>
      <c r="F305" s="4">
        <v>0.6</v>
      </c>
      <c r="G305" s="4">
        <f>B3</f>
        <v>7.4999999999999997E-2</v>
      </c>
      <c r="H305" s="4">
        <f t="shared" si="45"/>
        <v>4.4999999999999998E-2</v>
      </c>
      <c r="I305" s="4">
        <v>3</v>
      </c>
      <c r="J305" s="4">
        <f t="shared" si="46"/>
        <v>0.13500000000000001</v>
      </c>
      <c r="K305" s="4"/>
      <c r="L305" s="4"/>
      <c r="M305" s="4"/>
      <c r="N305" s="4"/>
      <c r="O305" s="4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2:27" ht="15.75" customHeight="1">
      <c r="B306" s="2"/>
      <c r="C306" s="4"/>
      <c r="D306" s="4"/>
      <c r="E306" s="4">
        <v>60</v>
      </c>
      <c r="F306" s="4">
        <v>0.75</v>
      </c>
      <c r="G306" s="4">
        <f>B4</f>
        <v>7.4999999999999997E-2</v>
      </c>
      <c r="H306" s="4">
        <f t="shared" si="45"/>
        <v>5.6249999999999994E-2</v>
      </c>
      <c r="I306" s="4">
        <v>3</v>
      </c>
      <c r="J306" s="4">
        <f t="shared" si="46"/>
        <v>0.16874999999999998</v>
      </c>
      <c r="K306" s="4"/>
      <c r="L306" s="4"/>
      <c r="M306" s="4"/>
      <c r="N306" s="4"/>
      <c r="O306" s="4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2:27" ht="15.75" customHeight="1">
      <c r="B307" s="2"/>
      <c r="C307" s="4"/>
      <c r="D307" s="4"/>
      <c r="E307" s="4">
        <v>63</v>
      </c>
      <c r="F307" s="4">
        <v>0.75</v>
      </c>
      <c r="G307" s="4">
        <f>B5</f>
        <v>7.4999999999999997E-2</v>
      </c>
      <c r="H307" s="4">
        <f t="shared" si="45"/>
        <v>5.6249999999999994E-2</v>
      </c>
      <c r="I307" s="4">
        <v>3</v>
      </c>
      <c r="J307" s="4">
        <f t="shared" si="46"/>
        <v>0.16874999999999998</v>
      </c>
      <c r="K307" s="4"/>
      <c r="L307" s="4"/>
      <c r="M307" s="4"/>
      <c r="N307" s="4"/>
      <c r="O307" s="4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2:27" ht="15.75" customHeight="1">
      <c r="B308" s="2"/>
      <c r="C308" s="4"/>
      <c r="D308" s="4"/>
      <c r="E308" s="4">
        <v>65</v>
      </c>
      <c r="F308" s="4">
        <v>0.75</v>
      </c>
      <c r="G308" s="4">
        <f>B6</f>
        <v>7.4999999999999997E-2</v>
      </c>
      <c r="H308" s="4">
        <f t="shared" si="45"/>
        <v>5.6249999999999994E-2</v>
      </c>
      <c r="I308" s="4">
        <v>3</v>
      </c>
      <c r="J308" s="4">
        <f t="shared" si="46"/>
        <v>0.16874999999999998</v>
      </c>
      <c r="K308" s="4"/>
      <c r="L308" s="4"/>
      <c r="M308" s="4"/>
      <c r="N308" s="4"/>
      <c r="O308" s="4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2:27" ht="15.75" customHeight="1">
      <c r="B309" s="2"/>
      <c r="C309" s="4"/>
      <c r="D309" s="4"/>
      <c r="E309" s="4">
        <v>57</v>
      </c>
      <c r="F309" s="4">
        <v>0.8</v>
      </c>
      <c r="G309" s="4">
        <v>0</v>
      </c>
      <c r="H309" s="4">
        <f t="shared" si="45"/>
        <v>0</v>
      </c>
      <c r="I309" s="4">
        <v>3</v>
      </c>
      <c r="J309" s="4">
        <f t="shared" si="46"/>
        <v>0</v>
      </c>
      <c r="K309" s="4"/>
      <c r="L309" s="4"/>
      <c r="M309" s="4"/>
      <c r="N309" s="4"/>
      <c r="O309" s="4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2:27" ht="15.75" customHeight="1">
      <c r="B310" s="2"/>
      <c r="C310" s="4"/>
      <c r="D310" s="4"/>
      <c r="E310" s="4">
        <v>59</v>
      </c>
      <c r="F310" s="4">
        <v>0.8</v>
      </c>
      <c r="G310" s="4">
        <f>B2</f>
        <v>7.4999999999999997E-2</v>
      </c>
      <c r="H310" s="4">
        <f t="shared" si="45"/>
        <v>0.06</v>
      </c>
      <c r="I310" s="4">
        <v>3</v>
      </c>
      <c r="J310" s="4">
        <f t="shared" si="46"/>
        <v>0.18</v>
      </c>
      <c r="K310" s="4"/>
      <c r="L310" s="4"/>
      <c r="M310" s="4"/>
      <c r="N310" s="4"/>
      <c r="O310" s="4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2:27" ht="15.75" customHeight="1">
      <c r="B311" s="2"/>
      <c r="C311" s="4"/>
      <c r="D311" s="4"/>
      <c r="E311" s="4">
        <v>61</v>
      </c>
      <c r="F311" s="4">
        <v>0.6</v>
      </c>
      <c r="G311" s="4">
        <v>0</v>
      </c>
      <c r="H311" s="4">
        <f t="shared" si="45"/>
        <v>0</v>
      </c>
      <c r="I311" s="4">
        <v>3</v>
      </c>
      <c r="J311" s="4">
        <f t="shared" si="46"/>
        <v>0</v>
      </c>
      <c r="K311" s="4"/>
      <c r="L311" s="4"/>
      <c r="M311" s="4"/>
      <c r="N311" s="4"/>
      <c r="O311" s="4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2:27" ht="15.75" customHeight="1">
      <c r="B312" s="2"/>
      <c r="C312" s="4"/>
      <c r="D312" s="4"/>
      <c r="E312" s="4">
        <v>62</v>
      </c>
      <c r="F312" s="4">
        <v>0.8</v>
      </c>
      <c r="G312" s="4">
        <v>0</v>
      </c>
      <c r="H312" s="4">
        <f t="shared" si="45"/>
        <v>0</v>
      </c>
      <c r="I312" s="4">
        <v>3</v>
      </c>
      <c r="J312" s="4">
        <f t="shared" si="46"/>
        <v>0</v>
      </c>
      <c r="K312" s="4"/>
      <c r="L312" s="4"/>
      <c r="M312" s="4"/>
      <c r="N312" s="4"/>
      <c r="O312" s="4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2:27" ht="15.75" customHeight="1">
      <c r="B313" s="2"/>
      <c r="C313" s="4"/>
      <c r="D313" s="4"/>
      <c r="E313" s="4">
        <v>64</v>
      </c>
      <c r="F313" s="4">
        <v>0.6</v>
      </c>
      <c r="G313" s="4">
        <v>0</v>
      </c>
      <c r="H313" s="4">
        <f t="shared" si="45"/>
        <v>0</v>
      </c>
      <c r="I313" s="4">
        <v>3</v>
      </c>
      <c r="J313" s="4">
        <f t="shared" si="46"/>
        <v>0</v>
      </c>
      <c r="K313" s="4"/>
      <c r="L313" s="4"/>
      <c r="M313" s="4"/>
      <c r="N313" s="4"/>
      <c r="O313" s="4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2:27" ht="15.75" customHeight="1">
      <c r="B314" s="2"/>
      <c r="C314" s="4"/>
      <c r="D314" s="4"/>
      <c r="E314" s="4">
        <v>66</v>
      </c>
      <c r="F314" s="4">
        <v>0.8</v>
      </c>
      <c r="G314" s="4">
        <v>0</v>
      </c>
      <c r="H314" s="4">
        <f t="shared" si="45"/>
        <v>0</v>
      </c>
      <c r="I314" s="4">
        <v>3</v>
      </c>
      <c r="J314" s="4">
        <f t="shared" si="46"/>
        <v>0</v>
      </c>
      <c r="K314" s="4"/>
      <c r="L314" s="4"/>
      <c r="M314" s="4"/>
      <c r="N314" s="4"/>
      <c r="O314" s="4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2:27" ht="15.75" customHeight="1">
      <c r="B315" s="2"/>
      <c r="C315" s="4"/>
      <c r="D315" s="4"/>
      <c r="E315" s="4">
        <v>67</v>
      </c>
      <c r="F315" s="4">
        <v>0.6</v>
      </c>
      <c r="G315" s="4">
        <v>0</v>
      </c>
      <c r="H315" s="4">
        <f t="shared" si="45"/>
        <v>0</v>
      </c>
      <c r="I315" s="4">
        <v>3</v>
      </c>
      <c r="J315" s="4">
        <f t="shared" si="46"/>
        <v>0</v>
      </c>
      <c r="K315" s="4"/>
      <c r="L315" s="4"/>
      <c r="M315" s="4"/>
      <c r="N315" s="4"/>
      <c r="O315" s="4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2:27" ht="15.75" customHeight="1">
      <c r="B316" s="2"/>
      <c r="C316" s="4"/>
      <c r="D316" s="4"/>
      <c r="E316" s="4" t="s">
        <v>15</v>
      </c>
      <c r="F316" s="4"/>
      <c r="G316" s="4"/>
      <c r="H316" s="4">
        <f>A2</f>
        <v>0.1</v>
      </c>
      <c r="I316" s="4">
        <v>10</v>
      </c>
      <c r="J316" s="4">
        <f t="shared" si="46"/>
        <v>1</v>
      </c>
      <c r="K316" s="4" t="s">
        <v>25</v>
      </c>
      <c r="L316" s="4"/>
      <c r="M316" s="4"/>
      <c r="N316" s="4"/>
      <c r="O316" s="4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2:27" ht="15.75" customHeight="1">
      <c r="B317" s="2"/>
      <c r="C317" s="4"/>
      <c r="D317" s="4"/>
      <c r="E317" s="4" t="s">
        <v>15</v>
      </c>
      <c r="F317" s="4"/>
      <c r="G317" s="4"/>
      <c r="H317" s="4">
        <v>0</v>
      </c>
      <c r="I317" s="4">
        <v>0</v>
      </c>
      <c r="J317" s="4">
        <f t="shared" si="46"/>
        <v>0</v>
      </c>
      <c r="K317" s="4"/>
      <c r="L317" s="4"/>
      <c r="M317" s="4"/>
      <c r="N317" s="4"/>
      <c r="O317" s="4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2:27" ht="15.75" customHeight="1">
      <c r="B318" s="2"/>
      <c r="C318" s="4"/>
      <c r="D318" s="4"/>
      <c r="E318" s="4" t="s">
        <v>15</v>
      </c>
      <c r="F318" s="4"/>
      <c r="G318" s="4"/>
      <c r="H318" s="4">
        <v>0</v>
      </c>
      <c r="I318" s="4">
        <v>0</v>
      </c>
      <c r="J318" s="4">
        <f t="shared" si="46"/>
        <v>0</v>
      </c>
      <c r="K318" s="4"/>
      <c r="L318" s="4"/>
      <c r="M318" s="4"/>
      <c r="N318" s="4"/>
      <c r="O318" s="4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2:27" ht="15.75" customHeight="1">
      <c r="B319" s="2"/>
      <c r="C319" s="4"/>
      <c r="D319" s="4"/>
      <c r="E319" s="4" t="s">
        <v>15</v>
      </c>
      <c r="F319" s="4"/>
      <c r="G319" s="4"/>
      <c r="H319" s="4">
        <v>0</v>
      </c>
      <c r="I319" s="4">
        <v>0</v>
      </c>
      <c r="J319" s="4">
        <f t="shared" si="46"/>
        <v>0</v>
      </c>
      <c r="K319" s="4"/>
      <c r="L319" s="4"/>
      <c r="M319" s="4"/>
      <c r="N319" s="4"/>
      <c r="O319" s="4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2:27" ht="15.75" customHeight="1">
      <c r="B320" s="2"/>
      <c r="C320" s="4"/>
      <c r="D320" s="4"/>
      <c r="E320" s="4" t="s">
        <v>15</v>
      </c>
      <c r="F320" s="4"/>
      <c r="G320" s="4"/>
      <c r="H320" s="4">
        <v>0</v>
      </c>
      <c r="I320" s="4">
        <v>0</v>
      </c>
      <c r="J320" s="4">
        <f t="shared" si="46"/>
        <v>0</v>
      </c>
      <c r="K320" s="4"/>
      <c r="L320" s="4"/>
      <c r="M320" s="4"/>
      <c r="N320" s="4"/>
      <c r="O320" s="4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2:27" ht="15.75" customHeight="1">
      <c r="B321" s="2"/>
      <c r="C321" s="4"/>
      <c r="D321" s="4"/>
      <c r="E321" s="4" t="s">
        <v>15</v>
      </c>
      <c r="F321" s="4"/>
      <c r="G321" s="4"/>
      <c r="H321" s="4">
        <v>0</v>
      </c>
      <c r="I321" s="4">
        <v>0</v>
      </c>
      <c r="J321" s="4">
        <f t="shared" si="46"/>
        <v>0</v>
      </c>
      <c r="K321" s="4"/>
      <c r="L321" s="4"/>
      <c r="M321" s="4"/>
      <c r="N321" s="4"/>
      <c r="O321" s="4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2:27" ht="15.75" customHeight="1">
      <c r="B322" s="2"/>
      <c r="C322" s="4"/>
      <c r="D322" s="4"/>
      <c r="E322" s="4" t="s">
        <v>15</v>
      </c>
      <c r="F322" s="4"/>
      <c r="G322" s="4"/>
      <c r="H322" s="4">
        <v>0</v>
      </c>
      <c r="I322" s="4">
        <v>0</v>
      </c>
      <c r="J322" s="4">
        <f t="shared" si="46"/>
        <v>0</v>
      </c>
      <c r="K322" s="4"/>
      <c r="L322" s="4"/>
      <c r="M322" s="4"/>
      <c r="N322" s="4"/>
      <c r="O322" s="4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2:27" ht="15.75" customHeight="1">
      <c r="B323" s="2"/>
      <c r="C323" s="25"/>
      <c r="D323" s="25"/>
      <c r="E323" s="25" t="s">
        <v>14</v>
      </c>
      <c r="F323" s="25"/>
      <c r="G323" s="25"/>
      <c r="H323" s="25">
        <f>SUM(H304:H322)</f>
        <v>0.42999999999999994</v>
      </c>
      <c r="I323" s="25"/>
      <c r="J323" s="25">
        <f>SUM(J304:J322)</f>
        <v>1.9899999999999998</v>
      </c>
      <c r="K323" s="25">
        <f>J323/H323</f>
        <v>4.6279069767441863</v>
      </c>
      <c r="L323" s="25">
        <v>0.54500000000000004</v>
      </c>
      <c r="M323" s="25">
        <f>L323*J323</f>
        <v>1.0845499999999999</v>
      </c>
      <c r="N323" s="25">
        <f>H323*D304</f>
        <v>94.59999999999998</v>
      </c>
      <c r="O323" s="25">
        <f>J323*D304</f>
        <v>437.79999999999995</v>
      </c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2:27" ht="15.75" customHeight="1">
      <c r="B324" s="2"/>
      <c r="C324" s="3" t="s">
        <v>1</v>
      </c>
      <c r="D324" s="3" t="s">
        <v>2</v>
      </c>
      <c r="E324" s="3" t="s">
        <v>3</v>
      </c>
      <c r="F324" s="3" t="s">
        <v>4</v>
      </c>
      <c r="G324" s="3" t="s">
        <v>5</v>
      </c>
      <c r="H324" s="3" t="s">
        <v>6</v>
      </c>
      <c r="I324" s="3" t="s">
        <v>7</v>
      </c>
      <c r="J324" s="3" t="s">
        <v>8</v>
      </c>
      <c r="K324" s="3" t="s">
        <v>9</v>
      </c>
      <c r="L324" s="3" t="s">
        <v>10</v>
      </c>
      <c r="M324" s="3" t="s">
        <v>11</v>
      </c>
      <c r="N324" s="3" t="s">
        <v>12</v>
      </c>
      <c r="O324" s="3" t="s">
        <v>13</v>
      </c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2:27" ht="15.75" customHeight="1">
      <c r="B325" s="2"/>
      <c r="C325" s="4">
        <v>34</v>
      </c>
      <c r="D325" s="4">
        <v>220</v>
      </c>
      <c r="E325" s="4">
        <v>56</v>
      </c>
      <c r="F325" s="4">
        <v>0.75</v>
      </c>
      <c r="G325" s="4">
        <f>B2</f>
        <v>7.4999999999999997E-2</v>
      </c>
      <c r="H325" s="4">
        <f t="shared" ref="H325:H336" si="47">F325*G325</f>
        <v>5.6249999999999994E-2</v>
      </c>
      <c r="I325" s="4">
        <v>3</v>
      </c>
      <c r="J325" s="4">
        <f t="shared" ref="J325:J343" si="48">H325*I325</f>
        <v>0.16874999999999998</v>
      </c>
      <c r="K325" s="4"/>
      <c r="L325" s="4"/>
      <c r="M325" s="4"/>
      <c r="N325" s="4"/>
      <c r="O325" s="4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2:27" ht="15.75" customHeight="1">
      <c r="B326" s="2"/>
      <c r="C326" s="4"/>
      <c r="D326" s="4"/>
      <c r="E326" s="4">
        <v>58</v>
      </c>
      <c r="F326" s="4">
        <v>0.6</v>
      </c>
      <c r="G326" s="4">
        <f>B3</f>
        <v>7.4999999999999997E-2</v>
      </c>
      <c r="H326" s="4">
        <f t="shared" si="47"/>
        <v>4.4999999999999998E-2</v>
      </c>
      <c r="I326" s="4">
        <v>3</v>
      </c>
      <c r="J326" s="4">
        <f t="shared" si="48"/>
        <v>0.13500000000000001</v>
      </c>
      <c r="K326" s="4"/>
      <c r="L326" s="4"/>
      <c r="M326" s="4"/>
      <c r="N326" s="4"/>
      <c r="O326" s="4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2:27" ht="15.75" customHeight="1">
      <c r="B327" s="2"/>
      <c r="C327" s="4"/>
      <c r="D327" s="4"/>
      <c r="E327" s="4">
        <v>60</v>
      </c>
      <c r="F327" s="4">
        <v>0.75</v>
      </c>
      <c r="G327" s="4">
        <f>B4</f>
        <v>7.4999999999999997E-2</v>
      </c>
      <c r="H327" s="4">
        <f t="shared" si="47"/>
        <v>5.6249999999999994E-2</v>
      </c>
      <c r="I327" s="4">
        <v>3</v>
      </c>
      <c r="J327" s="4">
        <f t="shared" si="48"/>
        <v>0.16874999999999998</v>
      </c>
      <c r="K327" s="4"/>
      <c r="L327" s="4"/>
      <c r="M327" s="4"/>
      <c r="N327" s="4"/>
      <c r="O327" s="4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2:27" ht="15.75" customHeight="1">
      <c r="B328" s="2"/>
      <c r="C328" s="4"/>
      <c r="D328" s="4"/>
      <c r="E328" s="4">
        <v>63</v>
      </c>
      <c r="F328" s="4">
        <v>0.75</v>
      </c>
      <c r="G328" s="4">
        <f>B5</f>
        <v>7.4999999999999997E-2</v>
      </c>
      <c r="H328" s="4">
        <f t="shared" si="47"/>
        <v>5.6249999999999994E-2</v>
      </c>
      <c r="I328" s="4">
        <v>3</v>
      </c>
      <c r="J328" s="4">
        <f t="shared" si="48"/>
        <v>0.16874999999999998</v>
      </c>
      <c r="K328" s="4"/>
      <c r="L328" s="4"/>
      <c r="M328" s="4"/>
      <c r="N328" s="4"/>
      <c r="O328" s="4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2:27" ht="15.75" customHeight="1">
      <c r="B329" s="2"/>
      <c r="C329" s="4"/>
      <c r="D329" s="4"/>
      <c r="E329" s="4">
        <v>65</v>
      </c>
      <c r="F329" s="4">
        <v>0.75</v>
      </c>
      <c r="G329" s="4">
        <f>B6</f>
        <v>7.4999999999999997E-2</v>
      </c>
      <c r="H329" s="4">
        <f t="shared" si="47"/>
        <v>5.6249999999999994E-2</v>
      </c>
      <c r="I329" s="4">
        <v>3</v>
      </c>
      <c r="J329" s="4">
        <f t="shared" si="48"/>
        <v>0.16874999999999998</v>
      </c>
      <c r="K329" s="4"/>
      <c r="L329" s="4"/>
      <c r="M329" s="4"/>
      <c r="N329" s="4"/>
      <c r="O329" s="4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2:27" ht="15.75" customHeight="1">
      <c r="B330" s="2"/>
      <c r="C330" s="4"/>
      <c r="D330" s="4"/>
      <c r="E330" s="4">
        <v>57</v>
      </c>
      <c r="F330" s="4">
        <v>0.8</v>
      </c>
      <c r="G330" s="4">
        <v>0</v>
      </c>
      <c r="H330" s="4">
        <f t="shared" si="47"/>
        <v>0</v>
      </c>
      <c r="I330" s="4">
        <v>3</v>
      </c>
      <c r="J330" s="4">
        <f t="shared" si="48"/>
        <v>0</v>
      </c>
      <c r="K330" s="4"/>
      <c r="L330" s="4"/>
      <c r="M330" s="4"/>
      <c r="N330" s="4"/>
      <c r="O330" s="4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2:27" ht="15.75" customHeight="1">
      <c r="B331" s="2"/>
      <c r="C331" s="4"/>
      <c r="D331" s="4"/>
      <c r="E331" s="4">
        <v>59</v>
      </c>
      <c r="F331" s="4">
        <v>0.8</v>
      </c>
      <c r="G331" s="4">
        <v>0</v>
      </c>
      <c r="H331" s="4">
        <f t="shared" si="47"/>
        <v>0</v>
      </c>
      <c r="I331" s="4">
        <v>3</v>
      </c>
      <c r="J331" s="4">
        <f t="shared" si="48"/>
        <v>0</v>
      </c>
      <c r="K331" s="4"/>
      <c r="L331" s="4"/>
      <c r="M331" s="4"/>
      <c r="N331" s="4"/>
      <c r="O331" s="4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2:27" ht="15.75" customHeight="1">
      <c r="B332" s="2"/>
      <c r="C332" s="4"/>
      <c r="D332" s="4"/>
      <c r="E332" s="4">
        <v>61</v>
      </c>
      <c r="F332" s="4">
        <v>0.6</v>
      </c>
      <c r="G332" s="4">
        <f>B2</f>
        <v>7.4999999999999997E-2</v>
      </c>
      <c r="H332" s="4">
        <f t="shared" si="47"/>
        <v>4.4999999999999998E-2</v>
      </c>
      <c r="I332" s="4">
        <v>3</v>
      </c>
      <c r="J332" s="4">
        <f t="shared" si="48"/>
        <v>0.13500000000000001</v>
      </c>
      <c r="K332" s="4"/>
      <c r="L332" s="4"/>
      <c r="M332" s="4"/>
      <c r="N332" s="4"/>
      <c r="O332" s="4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2:27" ht="15.75" customHeight="1">
      <c r="B333" s="2"/>
      <c r="C333" s="4"/>
      <c r="D333" s="4"/>
      <c r="E333" s="4">
        <v>62</v>
      </c>
      <c r="F333" s="4">
        <v>0.8</v>
      </c>
      <c r="G333" s="4">
        <v>0</v>
      </c>
      <c r="H333" s="4">
        <f t="shared" si="47"/>
        <v>0</v>
      </c>
      <c r="I333" s="4">
        <v>3</v>
      </c>
      <c r="J333" s="4">
        <f t="shared" si="48"/>
        <v>0</v>
      </c>
      <c r="K333" s="4"/>
      <c r="L333" s="4"/>
      <c r="M333" s="4"/>
      <c r="N333" s="4"/>
      <c r="O333" s="4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2:27" ht="15.75" customHeight="1">
      <c r="B334" s="2"/>
      <c r="C334" s="4"/>
      <c r="D334" s="4"/>
      <c r="E334" s="4">
        <v>64</v>
      </c>
      <c r="F334" s="4">
        <v>0.6</v>
      </c>
      <c r="G334" s="4">
        <v>0</v>
      </c>
      <c r="H334" s="4">
        <f t="shared" si="47"/>
        <v>0</v>
      </c>
      <c r="I334" s="4">
        <v>3</v>
      </c>
      <c r="J334" s="4">
        <f t="shared" si="48"/>
        <v>0</v>
      </c>
      <c r="K334" s="4"/>
      <c r="L334" s="4"/>
      <c r="M334" s="4"/>
      <c r="N334" s="4"/>
      <c r="O334" s="4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2:27" ht="15.75" customHeight="1">
      <c r="B335" s="2"/>
      <c r="C335" s="4"/>
      <c r="D335" s="4"/>
      <c r="E335" s="4">
        <v>66</v>
      </c>
      <c r="F335" s="4">
        <v>0.8</v>
      </c>
      <c r="G335" s="4">
        <v>0</v>
      </c>
      <c r="H335" s="4">
        <f t="shared" si="47"/>
        <v>0</v>
      </c>
      <c r="I335" s="4">
        <v>3</v>
      </c>
      <c r="J335" s="4">
        <f t="shared" si="48"/>
        <v>0</v>
      </c>
      <c r="K335" s="4"/>
      <c r="L335" s="4"/>
      <c r="M335" s="4"/>
      <c r="N335" s="4"/>
      <c r="O335" s="4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2:27" ht="15.75" customHeight="1">
      <c r="B336" s="2"/>
      <c r="C336" s="4"/>
      <c r="D336" s="4"/>
      <c r="E336" s="4">
        <v>67</v>
      </c>
      <c r="F336" s="4">
        <v>0.6</v>
      </c>
      <c r="G336" s="4">
        <v>0</v>
      </c>
      <c r="H336" s="4">
        <f t="shared" si="47"/>
        <v>0</v>
      </c>
      <c r="I336" s="4">
        <v>3</v>
      </c>
      <c r="J336" s="4">
        <f t="shared" si="48"/>
        <v>0</v>
      </c>
      <c r="K336" s="4"/>
      <c r="L336" s="4"/>
      <c r="M336" s="4"/>
      <c r="N336" s="4"/>
      <c r="O336" s="4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2:27" ht="15.75" customHeight="1">
      <c r="B337" s="2"/>
      <c r="C337" s="4"/>
      <c r="D337" s="4"/>
      <c r="E337" s="4" t="s">
        <v>15</v>
      </c>
      <c r="F337" s="4"/>
      <c r="G337" s="4"/>
      <c r="H337" s="4">
        <f>A2</f>
        <v>0.1</v>
      </c>
      <c r="I337" s="4">
        <v>10</v>
      </c>
      <c r="J337" s="4">
        <f t="shared" si="48"/>
        <v>1</v>
      </c>
      <c r="K337" s="4"/>
      <c r="L337" s="4"/>
      <c r="M337" s="4"/>
      <c r="N337" s="4"/>
      <c r="O337" s="4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2:27" ht="15.75" customHeight="1">
      <c r="B338" s="2"/>
      <c r="C338" s="4"/>
      <c r="D338" s="4"/>
      <c r="E338" s="4" t="s">
        <v>15</v>
      </c>
      <c r="F338" s="4"/>
      <c r="G338" s="4"/>
      <c r="H338" s="4">
        <v>0</v>
      </c>
      <c r="I338" s="4">
        <v>0</v>
      </c>
      <c r="J338" s="4">
        <f t="shared" si="48"/>
        <v>0</v>
      </c>
      <c r="K338" s="4"/>
      <c r="L338" s="4"/>
      <c r="M338" s="4"/>
      <c r="N338" s="4"/>
      <c r="O338" s="4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2:27" ht="15.75" customHeight="1">
      <c r="B339" s="2"/>
      <c r="C339" s="4"/>
      <c r="D339" s="4"/>
      <c r="E339" s="4" t="s">
        <v>15</v>
      </c>
      <c r="F339" s="4"/>
      <c r="G339" s="4"/>
      <c r="H339" s="4">
        <v>0</v>
      </c>
      <c r="I339" s="4">
        <v>0</v>
      </c>
      <c r="J339" s="4">
        <f t="shared" si="48"/>
        <v>0</v>
      </c>
      <c r="K339" s="4"/>
      <c r="L339" s="4"/>
      <c r="M339" s="4"/>
      <c r="N339" s="4"/>
      <c r="O339" s="4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2:27" ht="15.75" customHeight="1">
      <c r="B340" s="2"/>
      <c r="C340" s="4"/>
      <c r="D340" s="4"/>
      <c r="E340" s="4" t="s">
        <v>15</v>
      </c>
      <c r="F340" s="4"/>
      <c r="G340" s="4"/>
      <c r="H340" s="4">
        <v>0</v>
      </c>
      <c r="I340" s="4">
        <v>0</v>
      </c>
      <c r="J340" s="4">
        <f t="shared" si="48"/>
        <v>0</v>
      </c>
      <c r="K340" s="4"/>
      <c r="L340" s="4"/>
      <c r="M340" s="4"/>
      <c r="N340" s="4"/>
      <c r="O340" s="4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2:27" ht="15.75" customHeight="1">
      <c r="B341" s="2"/>
      <c r="C341" s="4"/>
      <c r="D341" s="4"/>
      <c r="E341" s="4" t="s">
        <v>15</v>
      </c>
      <c r="F341" s="4"/>
      <c r="G341" s="4"/>
      <c r="H341" s="4">
        <v>0</v>
      </c>
      <c r="I341" s="4">
        <v>0</v>
      </c>
      <c r="J341" s="4">
        <f t="shared" si="48"/>
        <v>0</v>
      </c>
      <c r="K341" s="4"/>
      <c r="L341" s="4"/>
      <c r="M341" s="4"/>
      <c r="N341" s="4"/>
      <c r="O341" s="4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2:27" ht="15.75" customHeight="1">
      <c r="B342" s="2"/>
      <c r="C342" s="4"/>
      <c r="D342" s="4"/>
      <c r="E342" s="4" t="s">
        <v>15</v>
      </c>
      <c r="F342" s="4"/>
      <c r="G342" s="4"/>
      <c r="H342" s="4">
        <v>0</v>
      </c>
      <c r="I342" s="4">
        <v>0</v>
      </c>
      <c r="J342" s="4">
        <f t="shared" si="48"/>
        <v>0</v>
      </c>
      <c r="K342" s="4"/>
      <c r="L342" s="4"/>
      <c r="M342" s="4"/>
      <c r="N342" s="4"/>
      <c r="O342" s="4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2:27" ht="15.75" customHeight="1">
      <c r="B343" s="2"/>
      <c r="C343" s="4"/>
      <c r="D343" s="4"/>
      <c r="E343" s="4" t="s">
        <v>15</v>
      </c>
      <c r="F343" s="4"/>
      <c r="G343" s="4"/>
      <c r="H343" s="4">
        <v>0</v>
      </c>
      <c r="I343" s="4">
        <v>0</v>
      </c>
      <c r="J343" s="4">
        <f t="shared" si="48"/>
        <v>0</v>
      </c>
      <c r="K343" s="4"/>
      <c r="L343" s="4"/>
      <c r="M343" s="4"/>
      <c r="N343" s="4"/>
      <c r="O343" s="4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2:27" ht="15.75" customHeight="1">
      <c r="B344" s="2"/>
      <c r="C344" s="25"/>
      <c r="D344" s="25"/>
      <c r="E344" s="25" t="s">
        <v>14</v>
      </c>
      <c r="F344" s="25"/>
      <c r="G344" s="25"/>
      <c r="H344" s="25">
        <f>SUM(H325:H343)</f>
        <v>0.41499999999999992</v>
      </c>
      <c r="I344" s="25"/>
      <c r="J344" s="25">
        <f>SUM(J325:J343)</f>
        <v>1.9449999999999998</v>
      </c>
      <c r="K344" s="25">
        <f>J344/H344</f>
        <v>4.6867469879518078</v>
      </c>
      <c r="L344" s="25">
        <v>0.54500000000000004</v>
      </c>
      <c r="M344" s="25">
        <f>L344*J344</f>
        <v>1.060025</v>
      </c>
      <c r="N344" s="25">
        <f>H344*D325</f>
        <v>91.299999999999983</v>
      </c>
      <c r="O344" s="25">
        <f>J344*D325</f>
        <v>427.9</v>
      </c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2:27" ht="15.75" customHeight="1">
      <c r="B345" s="2"/>
      <c r="C345" s="3" t="s">
        <v>1</v>
      </c>
      <c r="D345" s="3" t="s">
        <v>2</v>
      </c>
      <c r="E345" s="3" t="s">
        <v>3</v>
      </c>
      <c r="F345" s="3" t="s">
        <v>4</v>
      </c>
      <c r="G345" s="3" t="s">
        <v>5</v>
      </c>
      <c r="H345" s="3" t="s">
        <v>6</v>
      </c>
      <c r="I345" s="3" t="s">
        <v>7</v>
      </c>
      <c r="J345" s="3" t="s">
        <v>8</v>
      </c>
      <c r="K345" s="3" t="s">
        <v>9</v>
      </c>
      <c r="L345" s="3" t="s">
        <v>10</v>
      </c>
      <c r="M345" s="3" t="s">
        <v>11</v>
      </c>
      <c r="N345" s="3" t="s">
        <v>12</v>
      </c>
      <c r="O345" s="3" t="s">
        <v>13</v>
      </c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2:27" ht="15.75" customHeight="1">
      <c r="B346" s="2"/>
      <c r="C346" s="4">
        <v>35</v>
      </c>
      <c r="D346" s="4">
        <v>220</v>
      </c>
      <c r="E346" s="4">
        <v>56</v>
      </c>
      <c r="F346" s="4">
        <v>0.75</v>
      </c>
      <c r="G346" s="4">
        <f>B2</f>
        <v>7.4999999999999997E-2</v>
      </c>
      <c r="H346" s="4">
        <f t="shared" ref="H346:H357" si="49">F346*G346</f>
        <v>5.6249999999999994E-2</v>
      </c>
      <c r="I346" s="4">
        <v>3</v>
      </c>
      <c r="J346" s="4">
        <f t="shared" ref="J346:J364" si="50">H346*I346</f>
        <v>0.16874999999999998</v>
      </c>
      <c r="K346" s="4"/>
      <c r="L346" s="4"/>
      <c r="M346" s="4"/>
      <c r="N346" s="4"/>
      <c r="O346" s="4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2:27" ht="15.75" customHeight="1">
      <c r="B347" s="2"/>
      <c r="C347" s="4"/>
      <c r="D347" s="4"/>
      <c r="E347" s="4">
        <v>58</v>
      </c>
      <c r="F347" s="4">
        <v>0.6</v>
      </c>
      <c r="G347" s="4">
        <f>B3</f>
        <v>7.4999999999999997E-2</v>
      </c>
      <c r="H347" s="4">
        <f t="shared" si="49"/>
        <v>4.4999999999999998E-2</v>
      </c>
      <c r="I347" s="4">
        <v>3</v>
      </c>
      <c r="J347" s="4">
        <f t="shared" si="50"/>
        <v>0.13500000000000001</v>
      </c>
      <c r="K347" s="4"/>
      <c r="L347" s="4"/>
      <c r="M347" s="4"/>
      <c r="N347" s="4"/>
      <c r="O347" s="4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2:27" ht="15.75" customHeight="1">
      <c r="B348" s="2"/>
      <c r="C348" s="4"/>
      <c r="D348" s="4"/>
      <c r="E348" s="4">
        <v>60</v>
      </c>
      <c r="F348" s="4">
        <v>0.75</v>
      </c>
      <c r="G348" s="4">
        <f>B4</f>
        <v>7.4999999999999997E-2</v>
      </c>
      <c r="H348" s="4">
        <f t="shared" si="49"/>
        <v>5.6249999999999994E-2</v>
      </c>
      <c r="I348" s="4">
        <v>3</v>
      </c>
      <c r="J348" s="4">
        <f t="shared" si="50"/>
        <v>0.16874999999999998</v>
      </c>
      <c r="K348" s="4"/>
      <c r="L348" s="4"/>
      <c r="M348" s="4"/>
      <c r="N348" s="4"/>
      <c r="O348" s="4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2:27" ht="15.75" customHeight="1">
      <c r="B349" s="2"/>
      <c r="C349" s="4"/>
      <c r="D349" s="4"/>
      <c r="E349" s="4">
        <v>63</v>
      </c>
      <c r="F349" s="4">
        <v>0.75</v>
      </c>
      <c r="G349" s="4">
        <f>B5</f>
        <v>7.4999999999999997E-2</v>
      </c>
      <c r="H349" s="4">
        <f t="shared" si="49"/>
        <v>5.6249999999999994E-2</v>
      </c>
      <c r="I349" s="4">
        <v>3</v>
      </c>
      <c r="J349" s="4">
        <f t="shared" si="50"/>
        <v>0.16874999999999998</v>
      </c>
      <c r="K349" s="4"/>
      <c r="L349" s="4"/>
      <c r="M349" s="4"/>
      <c r="N349" s="4"/>
      <c r="O349" s="4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2:27" ht="15.75" customHeight="1">
      <c r="B350" s="2"/>
      <c r="C350" s="4"/>
      <c r="D350" s="4"/>
      <c r="E350" s="4">
        <v>65</v>
      </c>
      <c r="F350" s="4">
        <v>0.75</v>
      </c>
      <c r="G350" s="4">
        <f>B6</f>
        <v>7.4999999999999997E-2</v>
      </c>
      <c r="H350" s="4">
        <f t="shared" si="49"/>
        <v>5.6249999999999994E-2</v>
      </c>
      <c r="I350" s="4">
        <v>3</v>
      </c>
      <c r="J350" s="4">
        <f t="shared" si="50"/>
        <v>0.16874999999999998</v>
      </c>
      <c r="K350" s="4"/>
      <c r="L350" s="4"/>
      <c r="M350" s="4"/>
      <c r="N350" s="4"/>
      <c r="O350" s="4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2:27" ht="15.75" customHeight="1">
      <c r="B351" s="2"/>
      <c r="C351" s="4"/>
      <c r="D351" s="4"/>
      <c r="E351" s="4">
        <v>57</v>
      </c>
      <c r="F351" s="4">
        <v>0.8</v>
      </c>
      <c r="G351" s="4">
        <v>0</v>
      </c>
      <c r="H351" s="4">
        <f t="shared" si="49"/>
        <v>0</v>
      </c>
      <c r="I351" s="4">
        <v>3</v>
      </c>
      <c r="J351" s="4">
        <f t="shared" si="50"/>
        <v>0</v>
      </c>
      <c r="K351" s="4"/>
      <c r="L351" s="4"/>
      <c r="M351" s="4"/>
      <c r="N351" s="4"/>
      <c r="O351" s="4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2:27" ht="15.75" customHeight="1">
      <c r="B352" s="2"/>
      <c r="C352" s="4"/>
      <c r="D352" s="4"/>
      <c r="E352" s="4">
        <v>59</v>
      </c>
      <c r="F352" s="4">
        <v>0.8</v>
      </c>
      <c r="G352" s="4">
        <v>0</v>
      </c>
      <c r="H352" s="4">
        <f t="shared" si="49"/>
        <v>0</v>
      </c>
      <c r="I352" s="4">
        <v>3</v>
      </c>
      <c r="J352" s="4">
        <f t="shared" si="50"/>
        <v>0</v>
      </c>
      <c r="K352" s="4"/>
      <c r="L352" s="4"/>
      <c r="M352" s="4"/>
      <c r="N352" s="4"/>
      <c r="O352" s="4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2:27" ht="15.75" customHeight="1">
      <c r="B353" s="2"/>
      <c r="C353" s="4"/>
      <c r="D353" s="4"/>
      <c r="E353" s="4">
        <v>61</v>
      </c>
      <c r="F353" s="4">
        <v>0.6</v>
      </c>
      <c r="G353" s="4">
        <v>0</v>
      </c>
      <c r="H353" s="4">
        <f t="shared" si="49"/>
        <v>0</v>
      </c>
      <c r="I353" s="4">
        <v>3</v>
      </c>
      <c r="J353" s="4">
        <f t="shared" si="50"/>
        <v>0</v>
      </c>
      <c r="K353" s="4"/>
      <c r="L353" s="4"/>
      <c r="M353" s="4"/>
      <c r="N353" s="4"/>
      <c r="O353" s="4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2:27" ht="15.75" customHeight="1">
      <c r="B354" s="2"/>
      <c r="C354" s="4"/>
      <c r="D354" s="4"/>
      <c r="E354" s="4">
        <v>62</v>
      </c>
      <c r="F354" s="4">
        <v>0.8</v>
      </c>
      <c r="G354" s="4">
        <f>B2</f>
        <v>7.4999999999999997E-2</v>
      </c>
      <c r="H354" s="4">
        <f t="shared" si="49"/>
        <v>0.06</v>
      </c>
      <c r="I354" s="4">
        <v>3</v>
      </c>
      <c r="J354" s="4">
        <f t="shared" si="50"/>
        <v>0.18</v>
      </c>
      <c r="K354" s="4"/>
      <c r="L354" s="4"/>
      <c r="M354" s="4"/>
      <c r="N354" s="4"/>
      <c r="O354" s="4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2:27" ht="15.75" customHeight="1">
      <c r="B355" s="2"/>
      <c r="C355" s="4"/>
      <c r="D355" s="4"/>
      <c r="E355" s="4">
        <v>64</v>
      </c>
      <c r="F355" s="4">
        <v>0.6</v>
      </c>
      <c r="G355" s="4">
        <f>B3</f>
        <v>7.4999999999999997E-2</v>
      </c>
      <c r="H355" s="4">
        <f t="shared" si="49"/>
        <v>4.4999999999999998E-2</v>
      </c>
      <c r="I355" s="4">
        <v>3</v>
      </c>
      <c r="J355" s="4">
        <f t="shared" si="50"/>
        <v>0.13500000000000001</v>
      </c>
      <c r="K355" s="4"/>
      <c r="L355" s="4"/>
      <c r="M355" s="4"/>
      <c r="N355" s="4"/>
      <c r="O355" s="4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2:27" ht="15.75" customHeight="1">
      <c r="B356" s="2"/>
      <c r="C356" s="4"/>
      <c r="D356" s="4"/>
      <c r="E356" s="4">
        <v>66</v>
      </c>
      <c r="F356" s="4">
        <v>0.8</v>
      </c>
      <c r="G356" s="4">
        <v>0</v>
      </c>
      <c r="H356" s="4">
        <f t="shared" si="49"/>
        <v>0</v>
      </c>
      <c r="I356" s="4">
        <v>3</v>
      </c>
      <c r="J356" s="4">
        <f t="shared" si="50"/>
        <v>0</v>
      </c>
      <c r="K356" s="4"/>
      <c r="L356" s="4"/>
      <c r="M356" s="4"/>
      <c r="N356" s="4"/>
      <c r="O356" s="4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2:27" ht="15.75" customHeight="1">
      <c r="B357" s="2"/>
      <c r="C357" s="4"/>
      <c r="D357" s="4"/>
      <c r="E357" s="4">
        <v>67</v>
      </c>
      <c r="F357" s="4">
        <v>0.6</v>
      </c>
      <c r="G357" s="4">
        <v>0</v>
      </c>
      <c r="H357" s="4">
        <f t="shared" si="49"/>
        <v>0</v>
      </c>
      <c r="I357" s="4">
        <v>3</v>
      </c>
      <c r="J357" s="4">
        <f t="shared" si="50"/>
        <v>0</v>
      </c>
      <c r="K357" s="4"/>
      <c r="L357" s="4"/>
      <c r="M357" s="4"/>
      <c r="N357" s="4"/>
      <c r="O357" s="4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2:27" ht="15.75" customHeight="1">
      <c r="B358" s="2"/>
      <c r="C358" s="4"/>
      <c r="D358" s="4"/>
      <c r="E358" s="4" t="s">
        <v>15</v>
      </c>
      <c r="F358" s="4"/>
      <c r="G358" s="4"/>
      <c r="H358" s="4">
        <f>A2</f>
        <v>0.1</v>
      </c>
      <c r="I358" s="4">
        <v>10</v>
      </c>
      <c r="J358" s="4">
        <f t="shared" si="50"/>
        <v>1</v>
      </c>
      <c r="K358" s="4"/>
      <c r="L358" s="4"/>
      <c r="M358" s="4"/>
      <c r="N358" s="4"/>
      <c r="O358" s="4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2:27" ht="15.75" customHeight="1">
      <c r="B359" s="2"/>
      <c r="C359" s="4"/>
      <c r="D359" s="4"/>
      <c r="E359" s="4" t="s">
        <v>15</v>
      </c>
      <c r="F359" s="4"/>
      <c r="G359" s="4"/>
      <c r="H359" s="4">
        <v>0</v>
      </c>
      <c r="I359" s="4">
        <v>0</v>
      </c>
      <c r="J359" s="4">
        <f t="shared" si="50"/>
        <v>0</v>
      </c>
      <c r="K359" s="4"/>
      <c r="L359" s="4"/>
      <c r="M359" s="4"/>
      <c r="N359" s="4"/>
      <c r="O359" s="4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2:27" ht="15.75" customHeight="1">
      <c r="B360" s="2"/>
      <c r="C360" s="4"/>
      <c r="D360" s="4"/>
      <c r="E360" s="4" t="s">
        <v>15</v>
      </c>
      <c r="F360" s="4"/>
      <c r="G360" s="4"/>
      <c r="H360" s="4">
        <v>0</v>
      </c>
      <c r="I360" s="4">
        <v>0</v>
      </c>
      <c r="J360" s="4">
        <f t="shared" si="50"/>
        <v>0</v>
      </c>
      <c r="K360" s="4"/>
      <c r="L360" s="4"/>
      <c r="M360" s="4"/>
      <c r="N360" s="4"/>
      <c r="O360" s="4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2:27" ht="15.75" customHeight="1">
      <c r="B361" s="2"/>
      <c r="C361" s="4"/>
      <c r="D361" s="4"/>
      <c r="E361" s="4" t="s">
        <v>15</v>
      </c>
      <c r="F361" s="4"/>
      <c r="G361" s="4"/>
      <c r="H361" s="4">
        <v>0</v>
      </c>
      <c r="I361" s="4">
        <v>0</v>
      </c>
      <c r="J361" s="4">
        <f t="shared" si="50"/>
        <v>0</v>
      </c>
      <c r="K361" s="4"/>
      <c r="L361" s="4"/>
      <c r="M361" s="4"/>
      <c r="N361" s="4"/>
      <c r="O361" s="4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2:27" ht="15.75" customHeight="1">
      <c r="B362" s="2"/>
      <c r="C362" s="4"/>
      <c r="D362" s="4"/>
      <c r="E362" s="4" t="s">
        <v>15</v>
      </c>
      <c r="F362" s="4"/>
      <c r="G362" s="4"/>
      <c r="H362" s="4">
        <v>0</v>
      </c>
      <c r="I362" s="4">
        <v>0</v>
      </c>
      <c r="J362" s="4">
        <f t="shared" si="50"/>
        <v>0</v>
      </c>
      <c r="K362" s="4"/>
      <c r="L362" s="4"/>
      <c r="M362" s="4"/>
      <c r="N362" s="4"/>
      <c r="O362" s="4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2:27" ht="15.75" customHeight="1">
      <c r="B363" s="2"/>
      <c r="C363" s="4"/>
      <c r="D363" s="4"/>
      <c r="E363" s="4" t="s">
        <v>15</v>
      </c>
      <c r="F363" s="4"/>
      <c r="G363" s="4"/>
      <c r="H363" s="4">
        <v>0</v>
      </c>
      <c r="I363" s="4">
        <v>0</v>
      </c>
      <c r="J363" s="4">
        <f t="shared" si="50"/>
        <v>0</v>
      </c>
      <c r="K363" s="4"/>
      <c r="L363" s="4"/>
      <c r="M363" s="4"/>
      <c r="N363" s="4"/>
      <c r="O363" s="4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2:27" ht="15.75" customHeight="1">
      <c r="B364" s="2"/>
      <c r="C364" s="4"/>
      <c r="D364" s="4"/>
      <c r="E364" s="4" t="s">
        <v>15</v>
      </c>
      <c r="F364" s="4"/>
      <c r="G364" s="4"/>
      <c r="H364" s="4">
        <v>0</v>
      </c>
      <c r="I364" s="4">
        <v>0</v>
      </c>
      <c r="J364" s="4">
        <f t="shared" si="50"/>
        <v>0</v>
      </c>
      <c r="K364" s="4"/>
      <c r="L364" s="4"/>
      <c r="M364" s="4"/>
      <c r="N364" s="4"/>
      <c r="O364" s="4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2:27" ht="15.75" customHeight="1">
      <c r="B365" s="2"/>
      <c r="C365" s="25"/>
      <c r="D365" s="25"/>
      <c r="E365" s="25" t="s">
        <v>14</v>
      </c>
      <c r="F365" s="25"/>
      <c r="G365" s="25"/>
      <c r="H365" s="25">
        <f>SUM(H346:H364)</f>
        <v>0.47499999999999998</v>
      </c>
      <c r="I365" s="25"/>
      <c r="J365" s="25">
        <f>SUM(J346:J364)</f>
        <v>2.125</v>
      </c>
      <c r="K365" s="25">
        <f>J365/H365</f>
        <v>4.4736842105263159</v>
      </c>
      <c r="L365" s="25">
        <v>0.54500000000000004</v>
      </c>
      <c r="M365" s="25">
        <f>L365*J365</f>
        <v>1.1581250000000001</v>
      </c>
      <c r="N365" s="25">
        <f>H365*D346</f>
        <v>104.5</v>
      </c>
      <c r="O365" s="25">
        <f>J365*D346</f>
        <v>467.5</v>
      </c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2:27" ht="15.75" customHeight="1">
      <c r="B366" s="2"/>
      <c r="C366" s="3" t="s">
        <v>1</v>
      </c>
      <c r="D366" s="3" t="s">
        <v>2</v>
      </c>
      <c r="E366" s="3" t="s">
        <v>3</v>
      </c>
      <c r="F366" s="3" t="s">
        <v>4</v>
      </c>
      <c r="G366" s="3" t="s">
        <v>5</v>
      </c>
      <c r="H366" s="3" t="s">
        <v>6</v>
      </c>
      <c r="I366" s="3" t="s">
        <v>7</v>
      </c>
      <c r="J366" s="3" t="s">
        <v>8</v>
      </c>
      <c r="K366" s="3" t="s">
        <v>9</v>
      </c>
      <c r="L366" s="3" t="s">
        <v>10</v>
      </c>
      <c r="M366" s="3" t="s">
        <v>11</v>
      </c>
      <c r="N366" s="3" t="s">
        <v>12</v>
      </c>
      <c r="O366" s="3" t="s">
        <v>13</v>
      </c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2:27" ht="15.75" customHeight="1">
      <c r="B367" s="2"/>
      <c r="C367" s="4">
        <v>36</v>
      </c>
      <c r="D367" s="4">
        <v>200</v>
      </c>
      <c r="E367" s="4">
        <v>56</v>
      </c>
      <c r="F367" s="4">
        <v>0.75</v>
      </c>
      <c r="G367" s="4">
        <f>B2</f>
        <v>7.4999999999999997E-2</v>
      </c>
      <c r="H367" s="4">
        <f t="shared" ref="H367:H378" si="51">F367*G367</f>
        <v>5.6249999999999994E-2</v>
      </c>
      <c r="I367" s="4">
        <v>3</v>
      </c>
      <c r="J367" s="4">
        <f t="shared" ref="J367:J385" si="52">H367*I367</f>
        <v>0.16874999999999998</v>
      </c>
      <c r="K367" s="4"/>
      <c r="L367" s="4"/>
      <c r="M367" s="4"/>
      <c r="N367" s="4"/>
      <c r="O367" s="4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2:27" ht="15.75" customHeight="1">
      <c r="B368" s="2"/>
      <c r="C368" s="4"/>
      <c r="D368" s="4"/>
      <c r="E368" s="4">
        <v>58</v>
      </c>
      <c r="F368" s="4">
        <v>0.6</v>
      </c>
      <c r="G368" s="4">
        <f>B3</f>
        <v>7.4999999999999997E-2</v>
      </c>
      <c r="H368" s="4">
        <f t="shared" si="51"/>
        <v>4.4999999999999998E-2</v>
      </c>
      <c r="I368" s="4">
        <v>3</v>
      </c>
      <c r="J368" s="4">
        <f t="shared" si="52"/>
        <v>0.13500000000000001</v>
      </c>
      <c r="K368" s="4"/>
      <c r="L368" s="4"/>
      <c r="M368" s="4"/>
      <c r="N368" s="4"/>
      <c r="O368" s="4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2:27" ht="15.75" customHeight="1">
      <c r="B369" s="2"/>
      <c r="C369" s="4"/>
      <c r="D369" s="4"/>
      <c r="E369" s="4">
        <v>60</v>
      </c>
      <c r="F369" s="4">
        <v>0.75</v>
      </c>
      <c r="G369" s="4">
        <f>B4</f>
        <v>7.4999999999999997E-2</v>
      </c>
      <c r="H369" s="4">
        <f t="shared" si="51"/>
        <v>5.6249999999999994E-2</v>
      </c>
      <c r="I369" s="4">
        <v>3</v>
      </c>
      <c r="J369" s="4">
        <f t="shared" si="52"/>
        <v>0.16874999999999998</v>
      </c>
      <c r="K369" s="4"/>
      <c r="L369" s="4"/>
      <c r="M369" s="4"/>
      <c r="N369" s="4"/>
      <c r="O369" s="4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2:27" ht="15.75" customHeight="1">
      <c r="B370" s="2"/>
      <c r="C370" s="4"/>
      <c r="D370" s="4"/>
      <c r="E370" s="4">
        <v>63</v>
      </c>
      <c r="F370" s="4">
        <v>0.75</v>
      </c>
      <c r="G370" s="4">
        <f>B5</f>
        <v>7.4999999999999997E-2</v>
      </c>
      <c r="H370" s="4">
        <f t="shared" si="51"/>
        <v>5.6249999999999994E-2</v>
      </c>
      <c r="I370" s="4">
        <v>3</v>
      </c>
      <c r="J370" s="4">
        <f t="shared" si="52"/>
        <v>0.16874999999999998</v>
      </c>
      <c r="K370" s="4"/>
      <c r="L370" s="4"/>
      <c r="M370" s="4"/>
      <c r="N370" s="4"/>
      <c r="O370" s="4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2:27" ht="15.75" customHeight="1">
      <c r="B371" s="2"/>
      <c r="C371" s="4"/>
      <c r="D371" s="4"/>
      <c r="E371" s="4">
        <v>65</v>
      </c>
      <c r="F371" s="4">
        <v>0.75</v>
      </c>
      <c r="G371" s="4">
        <f>B6</f>
        <v>7.4999999999999997E-2</v>
      </c>
      <c r="H371" s="4">
        <f t="shared" si="51"/>
        <v>5.6249999999999994E-2</v>
      </c>
      <c r="I371" s="4">
        <v>3</v>
      </c>
      <c r="J371" s="4">
        <f t="shared" si="52"/>
        <v>0.16874999999999998</v>
      </c>
      <c r="K371" s="4"/>
      <c r="L371" s="4"/>
      <c r="M371" s="4"/>
      <c r="N371" s="4"/>
      <c r="O371" s="4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2:27" ht="15.75" customHeight="1">
      <c r="B372" s="2"/>
      <c r="C372" s="4"/>
      <c r="D372" s="4"/>
      <c r="E372" s="4">
        <v>57</v>
      </c>
      <c r="F372" s="4">
        <v>0.8</v>
      </c>
      <c r="G372" s="4">
        <v>0</v>
      </c>
      <c r="H372" s="4">
        <f t="shared" si="51"/>
        <v>0</v>
      </c>
      <c r="I372" s="4">
        <v>3</v>
      </c>
      <c r="J372" s="4">
        <f t="shared" si="52"/>
        <v>0</v>
      </c>
      <c r="K372" s="4"/>
      <c r="L372" s="4"/>
      <c r="M372" s="4"/>
      <c r="N372" s="4"/>
      <c r="O372" s="4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2:27" ht="15.75" customHeight="1">
      <c r="B373" s="2"/>
      <c r="C373" s="4"/>
      <c r="D373" s="4"/>
      <c r="E373" s="4">
        <v>59</v>
      </c>
      <c r="F373" s="4">
        <v>0.8</v>
      </c>
      <c r="G373" s="4">
        <v>0</v>
      </c>
      <c r="H373" s="4">
        <f t="shared" si="51"/>
        <v>0</v>
      </c>
      <c r="I373" s="4">
        <v>3</v>
      </c>
      <c r="J373" s="4">
        <f t="shared" si="52"/>
        <v>0</v>
      </c>
      <c r="K373" s="4"/>
      <c r="L373" s="4"/>
      <c r="M373" s="4"/>
      <c r="N373" s="4"/>
      <c r="O373" s="4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2:27" ht="15.75" customHeight="1">
      <c r="B374" s="2"/>
      <c r="C374" s="4"/>
      <c r="D374" s="4"/>
      <c r="E374" s="4">
        <v>61</v>
      </c>
      <c r="F374" s="4">
        <v>0.6</v>
      </c>
      <c r="G374" s="4">
        <v>0</v>
      </c>
      <c r="H374" s="4">
        <f t="shared" si="51"/>
        <v>0</v>
      </c>
      <c r="I374" s="4">
        <v>3</v>
      </c>
      <c r="J374" s="4">
        <f t="shared" si="52"/>
        <v>0</v>
      </c>
      <c r="K374" s="4"/>
      <c r="L374" s="4"/>
      <c r="M374" s="4"/>
      <c r="N374" s="4"/>
      <c r="O374" s="4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2:27" ht="15.75" customHeight="1">
      <c r="B375" s="2"/>
      <c r="C375" s="4"/>
      <c r="D375" s="4"/>
      <c r="E375" s="4">
        <v>62</v>
      </c>
      <c r="F375" s="4">
        <v>0.8</v>
      </c>
      <c r="G375" s="4">
        <f>B2</f>
        <v>7.4999999999999997E-2</v>
      </c>
      <c r="H375" s="4">
        <f t="shared" si="51"/>
        <v>0.06</v>
      </c>
      <c r="I375" s="4">
        <v>3</v>
      </c>
      <c r="J375" s="4">
        <f t="shared" si="52"/>
        <v>0.18</v>
      </c>
      <c r="K375" s="4"/>
      <c r="L375" s="4"/>
      <c r="M375" s="4"/>
      <c r="N375" s="4"/>
      <c r="O375" s="4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2:27" ht="15.75" customHeight="1">
      <c r="B376" s="2"/>
      <c r="C376" s="4"/>
      <c r="D376" s="4"/>
      <c r="E376" s="4">
        <v>64</v>
      </c>
      <c r="F376" s="4">
        <v>0.6</v>
      </c>
      <c r="G376" s="4">
        <f>B3</f>
        <v>7.4999999999999997E-2</v>
      </c>
      <c r="H376" s="4">
        <f t="shared" si="51"/>
        <v>4.4999999999999998E-2</v>
      </c>
      <c r="I376" s="4">
        <v>3</v>
      </c>
      <c r="J376" s="4">
        <f t="shared" si="52"/>
        <v>0.13500000000000001</v>
      </c>
      <c r="K376" s="4"/>
      <c r="L376" s="4"/>
      <c r="M376" s="4"/>
      <c r="N376" s="4"/>
      <c r="O376" s="4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2:27" ht="15.75" customHeight="1">
      <c r="B377" s="2"/>
      <c r="C377" s="4"/>
      <c r="D377" s="4"/>
      <c r="E377" s="4">
        <v>66</v>
      </c>
      <c r="F377" s="4">
        <v>0.8</v>
      </c>
      <c r="G377" s="4">
        <v>0</v>
      </c>
      <c r="H377" s="4">
        <f t="shared" si="51"/>
        <v>0</v>
      </c>
      <c r="I377" s="4">
        <v>3</v>
      </c>
      <c r="J377" s="4">
        <f t="shared" si="52"/>
        <v>0</v>
      </c>
      <c r="K377" s="4"/>
      <c r="L377" s="4"/>
      <c r="M377" s="4"/>
      <c r="N377" s="4"/>
      <c r="O377" s="4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2:27" ht="15.75" customHeight="1">
      <c r="B378" s="2"/>
      <c r="C378" s="4"/>
      <c r="D378" s="4"/>
      <c r="E378" s="4">
        <v>67</v>
      </c>
      <c r="F378" s="4">
        <v>0.6</v>
      </c>
      <c r="G378" s="4">
        <v>0</v>
      </c>
      <c r="H378" s="4">
        <f t="shared" si="51"/>
        <v>0</v>
      </c>
      <c r="I378" s="4">
        <v>3</v>
      </c>
      <c r="J378" s="4">
        <f t="shared" si="52"/>
        <v>0</v>
      </c>
      <c r="K378" s="4"/>
      <c r="L378" s="4"/>
      <c r="M378" s="4"/>
      <c r="N378" s="4"/>
      <c r="O378" s="4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2:27" ht="15.75" customHeight="1">
      <c r="B379" s="2"/>
      <c r="C379" s="4"/>
      <c r="D379" s="4"/>
      <c r="E379" s="4" t="s">
        <v>15</v>
      </c>
      <c r="F379" s="4"/>
      <c r="G379" s="4"/>
      <c r="H379" s="4">
        <f>A2</f>
        <v>0.1</v>
      </c>
      <c r="I379" s="4">
        <v>10</v>
      </c>
      <c r="J379" s="4">
        <f t="shared" si="52"/>
        <v>1</v>
      </c>
      <c r="K379" s="4"/>
      <c r="L379" s="4"/>
      <c r="M379" s="4"/>
      <c r="N379" s="4"/>
      <c r="O379" s="4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2:27" ht="15.75" customHeight="1">
      <c r="B380" s="2"/>
      <c r="C380" s="4"/>
      <c r="D380" s="4"/>
      <c r="E380" s="4" t="s">
        <v>15</v>
      </c>
      <c r="F380" s="4"/>
      <c r="G380" s="4"/>
      <c r="H380" s="4">
        <v>0</v>
      </c>
      <c r="I380" s="4">
        <v>0</v>
      </c>
      <c r="J380" s="4">
        <f t="shared" si="52"/>
        <v>0</v>
      </c>
      <c r="K380" s="4"/>
      <c r="L380" s="4"/>
      <c r="M380" s="4"/>
      <c r="N380" s="4"/>
      <c r="O380" s="4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2:27" ht="15.75" customHeight="1">
      <c r="B381" s="2"/>
      <c r="C381" s="4"/>
      <c r="D381" s="4"/>
      <c r="E381" s="4" t="s">
        <v>15</v>
      </c>
      <c r="F381" s="4"/>
      <c r="G381" s="4"/>
      <c r="H381" s="4">
        <v>0</v>
      </c>
      <c r="I381" s="4">
        <v>0</v>
      </c>
      <c r="J381" s="4">
        <f t="shared" si="52"/>
        <v>0</v>
      </c>
      <c r="K381" s="4"/>
      <c r="L381" s="4"/>
      <c r="M381" s="4"/>
      <c r="N381" s="4"/>
      <c r="O381" s="4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2:27" ht="15.75" customHeight="1">
      <c r="B382" s="2"/>
      <c r="C382" s="4"/>
      <c r="D382" s="4"/>
      <c r="E382" s="4" t="s">
        <v>15</v>
      </c>
      <c r="F382" s="4"/>
      <c r="G382" s="4"/>
      <c r="H382" s="4">
        <v>0</v>
      </c>
      <c r="I382" s="4">
        <v>0</v>
      </c>
      <c r="J382" s="4">
        <f t="shared" si="52"/>
        <v>0</v>
      </c>
      <c r="K382" s="4"/>
      <c r="L382" s="4"/>
      <c r="M382" s="4"/>
      <c r="N382" s="4"/>
      <c r="O382" s="4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2:27" ht="15.75" customHeight="1">
      <c r="B383" s="2"/>
      <c r="C383" s="4"/>
      <c r="D383" s="4"/>
      <c r="E383" s="4" t="s">
        <v>15</v>
      </c>
      <c r="F383" s="4"/>
      <c r="G383" s="4"/>
      <c r="H383" s="4">
        <v>0</v>
      </c>
      <c r="I383" s="4">
        <v>0</v>
      </c>
      <c r="J383" s="4">
        <f t="shared" si="52"/>
        <v>0</v>
      </c>
      <c r="K383" s="4"/>
      <c r="L383" s="4"/>
      <c r="M383" s="4"/>
      <c r="N383" s="4"/>
      <c r="O383" s="4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2:27" ht="15.75" customHeight="1">
      <c r="B384" s="2"/>
      <c r="C384" s="4"/>
      <c r="D384" s="4"/>
      <c r="E384" s="4" t="s">
        <v>15</v>
      </c>
      <c r="F384" s="4"/>
      <c r="G384" s="4"/>
      <c r="H384" s="4">
        <v>0</v>
      </c>
      <c r="I384" s="4">
        <v>0</v>
      </c>
      <c r="J384" s="4">
        <f t="shared" si="52"/>
        <v>0</v>
      </c>
      <c r="K384" s="4"/>
      <c r="L384" s="4"/>
      <c r="M384" s="4"/>
      <c r="N384" s="4"/>
      <c r="O384" s="4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2:27" ht="15.75" customHeight="1">
      <c r="B385" s="2"/>
      <c r="C385" s="4"/>
      <c r="D385" s="4"/>
      <c r="E385" s="4" t="s">
        <v>15</v>
      </c>
      <c r="F385" s="4"/>
      <c r="G385" s="4"/>
      <c r="H385" s="4">
        <v>0</v>
      </c>
      <c r="I385" s="4">
        <v>0</v>
      </c>
      <c r="J385" s="4">
        <f t="shared" si="52"/>
        <v>0</v>
      </c>
      <c r="K385" s="4"/>
      <c r="L385" s="4"/>
      <c r="M385" s="4"/>
      <c r="N385" s="4"/>
      <c r="O385" s="4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2:27" ht="15.75" customHeight="1">
      <c r="B386" s="2"/>
      <c r="C386" s="25"/>
      <c r="D386" s="25"/>
      <c r="E386" s="25" t="s">
        <v>14</v>
      </c>
      <c r="F386" s="25"/>
      <c r="G386" s="25"/>
      <c r="H386" s="25">
        <f>SUM(H367:H385)</f>
        <v>0.47499999999999998</v>
      </c>
      <c r="I386" s="25"/>
      <c r="J386" s="25">
        <f>SUM(J367:J385)</f>
        <v>2.125</v>
      </c>
      <c r="K386" s="25">
        <f>J386/H386</f>
        <v>4.4736842105263159</v>
      </c>
      <c r="L386" s="25">
        <v>0.5</v>
      </c>
      <c r="M386" s="25">
        <f>L386*J386</f>
        <v>1.0625</v>
      </c>
      <c r="N386" s="25">
        <f>H386*D367</f>
        <v>95</v>
      </c>
      <c r="O386" s="25">
        <f>J386*D367</f>
        <v>425</v>
      </c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2:27" ht="15.75" customHeight="1">
      <c r="B387" s="2"/>
      <c r="C387" s="3" t="s">
        <v>1</v>
      </c>
      <c r="D387" s="3" t="s">
        <v>2</v>
      </c>
      <c r="E387" s="3" t="s">
        <v>3</v>
      </c>
      <c r="F387" s="3" t="s">
        <v>4</v>
      </c>
      <c r="G387" s="3" t="s">
        <v>5</v>
      </c>
      <c r="H387" s="3" t="s">
        <v>6</v>
      </c>
      <c r="I387" s="3" t="s">
        <v>7</v>
      </c>
      <c r="J387" s="3" t="s">
        <v>8</v>
      </c>
      <c r="K387" s="3" t="s">
        <v>9</v>
      </c>
      <c r="L387" s="3" t="s">
        <v>10</v>
      </c>
      <c r="M387" s="3" t="s">
        <v>11</v>
      </c>
      <c r="N387" s="3" t="s">
        <v>12</v>
      </c>
      <c r="O387" s="3" t="s">
        <v>13</v>
      </c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2:27" ht="15.75" customHeight="1">
      <c r="B388" s="2"/>
      <c r="C388" s="4">
        <v>37</v>
      </c>
      <c r="D388" s="4">
        <v>200</v>
      </c>
      <c r="E388" s="4">
        <v>56</v>
      </c>
      <c r="F388" s="4">
        <v>0.75</v>
      </c>
      <c r="G388" s="4">
        <f>B2</f>
        <v>7.4999999999999997E-2</v>
      </c>
      <c r="H388" s="4">
        <f t="shared" ref="H388:H399" si="53">F388*G388</f>
        <v>5.6249999999999994E-2</v>
      </c>
      <c r="I388" s="4">
        <v>3</v>
      </c>
      <c r="J388" s="4">
        <f t="shared" ref="J388:J406" si="54">H388*I388</f>
        <v>0.16874999999999998</v>
      </c>
      <c r="K388" s="4"/>
      <c r="L388" s="4"/>
      <c r="M388" s="4"/>
      <c r="N388" s="4"/>
      <c r="O388" s="4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2:27" ht="15.75" customHeight="1">
      <c r="B389" s="2"/>
      <c r="C389" s="4"/>
      <c r="D389" s="4"/>
      <c r="E389" s="4">
        <v>58</v>
      </c>
      <c r="F389" s="4">
        <v>0.6</v>
      </c>
      <c r="G389" s="4">
        <f>B3</f>
        <v>7.4999999999999997E-2</v>
      </c>
      <c r="H389" s="4">
        <f t="shared" si="53"/>
        <v>4.4999999999999998E-2</v>
      </c>
      <c r="I389" s="4">
        <v>3</v>
      </c>
      <c r="J389" s="4">
        <f t="shared" si="54"/>
        <v>0.13500000000000001</v>
      </c>
      <c r="K389" s="4"/>
      <c r="L389" s="4"/>
      <c r="M389" s="4"/>
      <c r="N389" s="4"/>
      <c r="O389" s="4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2:27" ht="15.75" customHeight="1">
      <c r="B390" s="2"/>
      <c r="C390" s="4"/>
      <c r="D390" s="4"/>
      <c r="E390" s="4">
        <v>60</v>
      </c>
      <c r="F390" s="4">
        <v>0.75</v>
      </c>
      <c r="G390" s="4">
        <f>B4</f>
        <v>7.4999999999999997E-2</v>
      </c>
      <c r="H390" s="4">
        <f t="shared" si="53"/>
        <v>5.6249999999999994E-2</v>
      </c>
      <c r="I390" s="4">
        <v>3</v>
      </c>
      <c r="J390" s="4">
        <f t="shared" si="54"/>
        <v>0.16874999999999998</v>
      </c>
      <c r="K390" s="4"/>
      <c r="L390" s="4"/>
      <c r="M390" s="4"/>
      <c r="N390" s="4"/>
      <c r="O390" s="4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2:27" ht="15.75" customHeight="1">
      <c r="B391" s="2"/>
      <c r="C391" s="4"/>
      <c r="D391" s="4"/>
      <c r="E391" s="4">
        <v>63</v>
      </c>
      <c r="F391" s="4">
        <v>0.75</v>
      </c>
      <c r="G391" s="4">
        <f>B5</f>
        <v>7.4999999999999997E-2</v>
      </c>
      <c r="H391" s="4">
        <f t="shared" si="53"/>
        <v>5.6249999999999994E-2</v>
      </c>
      <c r="I391" s="4">
        <v>3</v>
      </c>
      <c r="J391" s="4">
        <f t="shared" si="54"/>
        <v>0.16874999999999998</v>
      </c>
      <c r="K391" s="4"/>
      <c r="L391" s="4"/>
      <c r="M391" s="4"/>
      <c r="N391" s="4"/>
      <c r="O391" s="4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2:27" ht="15.75" customHeight="1">
      <c r="B392" s="2"/>
      <c r="C392" s="4"/>
      <c r="D392" s="4"/>
      <c r="E392" s="4">
        <v>65</v>
      </c>
      <c r="F392" s="4">
        <v>0.75</v>
      </c>
      <c r="G392" s="4">
        <f>B6</f>
        <v>7.4999999999999997E-2</v>
      </c>
      <c r="H392" s="4">
        <f t="shared" si="53"/>
        <v>5.6249999999999994E-2</v>
      </c>
      <c r="I392" s="4">
        <v>3</v>
      </c>
      <c r="J392" s="4">
        <f t="shared" si="54"/>
        <v>0.16874999999999998</v>
      </c>
      <c r="K392" s="4"/>
      <c r="L392" s="4"/>
      <c r="M392" s="4"/>
      <c r="N392" s="4"/>
      <c r="O392" s="4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2:27" ht="15.75" customHeight="1">
      <c r="B393" s="2"/>
      <c r="C393" s="4"/>
      <c r="D393" s="4"/>
      <c r="E393" s="4">
        <v>57</v>
      </c>
      <c r="F393" s="4">
        <v>0.8</v>
      </c>
      <c r="G393" s="4">
        <v>0</v>
      </c>
      <c r="H393" s="4">
        <f t="shared" si="53"/>
        <v>0</v>
      </c>
      <c r="I393" s="4">
        <v>3</v>
      </c>
      <c r="J393" s="4">
        <f t="shared" si="54"/>
        <v>0</v>
      </c>
      <c r="K393" s="4"/>
      <c r="L393" s="4"/>
      <c r="M393" s="4"/>
      <c r="N393" s="4"/>
      <c r="O393" s="4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2:27" ht="15.75" customHeight="1">
      <c r="B394" s="2"/>
      <c r="C394" s="4"/>
      <c r="D394" s="4"/>
      <c r="E394" s="4">
        <v>59</v>
      </c>
      <c r="F394" s="4">
        <v>0.8</v>
      </c>
      <c r="G394" s="4">
        <v>0</v>
      </c>
      <c r="H394" s="4">
        <f t="shared" si="53"/>
        <v>0</v>
      </c>
      <c r="I394" s="4">
        <v>3</v>
      </c>
      <c r="J394" s="4">
        <f t="shared" si="54"/>
        <v>0</v>
      </c>
      <c r="K394" s="4"/>
      <c r="L394" s="4"/>
      <c r="M394" s="4"/>
      <c r="N394" s="4"/>
      <c r="O394" s="4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2:27" ht="15.75" customHeight="1">
      <c r="B395" s="2"/>
      <c r="C395" s="4"/>
      <c r="D395" s="4"/>
      <c r="E395" s="4">
        <v>61</v>
      </c>
      <c r="F395" s="4">
        <v>0.6</v>
      </c>
      <c r="G395" s="4">
        <v>0</v>
      </c>
      <c r="H395" s="4">
        <f t="shared" si="53"/>
        <v>0</v>
      </c>
      <c r="I395" s="4">
        <v>3</v>
      </c>
      <c r="J395" s="4">
        <f t="shared" si="54"/>
        <v>0</v>
      </c>
      <c r="K395" s="4"/>
      <c r="L395" s="4"/>
      <c r="M395" s="4"/>
      <c r="N395" s="4"/>
      <c r="O395" s="4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2:27" ht="15.75" customHeight="1">
      <c r="B396" s="2"/>
      <c r="C396" s="4"/>
      <c r="D396" s="4"/>
      <c r="E396" s="4">
        <v>62</v>
      </c>
      <c r="F396" s="4">
        <v>0.8</v>
      </c>
      <c r="G396" s="4">
        <v>0</v>
      </c>
      <c r="H396" s="4">
        <f t="shared" si="53"/>
        <v>0</v>
      </c>
      <c r="I396" s="4">
        <v>3</v>
      </c>
      <c r="J396" s="4">
        <f t="shared" si="54"/>
        <v>0</v>
      </c>
      <c r="K396" s="4"/>
      <c r="L396" s="4"/>
      <c r="M396" s="4"/>
      <c r="N396" s="4"/>
      <c r="O396" s="4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2:27" ht="15.75" customHeight="1">
      <c r="B397" s="2"/>
      <c r="C397" s="4"/>
      <c r="D397" s="4"/>
      <c r="E397" s="4">
        <v>64</v>
      </c>
      <c r="F397" s="4">
        <v>0.6</v>
      </c>
      <c r="G397" s="4">
        <v>0</v>
      </c>
      <c r="H397" s="4">
        <f t="shared" si="53"/>
        <v>0</v>
      </c>
      <c r="I397" s="4">
        <v>3</v>
      </c>
      <c r="J397" s="4">
        <f t="shared" si="54"/>
        <v>0</v>
      </c>
      <c r="K397" s="4"/>
      <c r="L397" s="4"/>
      <c r="M397" s="4"/>
      <c r="N397" s="4"/>
      <c r="O397" s="4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2:27" ht="15.75" customHeight="1">
      <c r="B398" s="2"/>
      <c r="C398" s="4"/>
      <c r="D398" s="4"/>
      <c r="E398" s="4">
        <v>66</v>
      </c>
      <c r="F398" s="4">
        <v>0.8</v>
      </c>
      <c r="G398" s="4">
        <f>B2</f>
        <v>7.4999999999999997E-2</v>
      </c>
      <c r="H398" s="4">
        <f t="shared" si="53"/>
        <v>0.06</v>
      </c>
      <c r="I398" s="4">
        <v>3</v>
      </c>
      <c r="J398" s="4">
        <f t="shared" si="54"/>
        <v>0.18</v>
      </c>
      <c r="K398" s="4"/>
      <c r="L398" s="4"/>
      <c r="M398" s="4"/>
      <c r="N398" s="4"/>
      <c r="O398" s="4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2:27" ht="15.75" customHeight="1">
      <c r="B399" s="2"/>
      <c r="C399" s="4"/>
      <c r="D399" s="4"/>
      <c r="E399" s="4">
        <v>67</v>
      </c>
      <c r="F399" s="4">
        <v>0.6</v>
      </c>
      <c r="G399" s="4">
        <f>B3</f>
        <v>7.4999999999999997E-2</v>
      </c>
      <c r="H399" s="4">
        <f t="shared" si="53"/>
        <v>4.4999999999999998E-2</v>
      </c>
      <c r="I399" s="4">
        <v>3</v>
      </c>
      <c r="J399" s="4">
        <f t="shared" si="54"/>
        <v>0.13500000000000001</v>
      </c>
      <c r="K399" s="4"/>
      <c r="L399" s="4"/>
      <c r="M399" s="4"/>
      <c r="N399" s="4"/>
      <c r="O399" s="4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2:27" ht="15.75" customHeight="1">
      <c r="B400" s="2"/>
      <c r="C400" s="4"/>
      <c r="D400" s="4"/>
      <c r="E400" s="4" t="s">
        <v>15</v>
      </c>
      <c r="F400" s="4"/>
      <c r="G400" s="4"/>
      <c r="H400" s="4">
        <f>A2</f>
        <v>0.1</v>
      </c>
      <c r="I400" s="4">
        <v>10</v>
      </c>
      <c r="J400" s="4">
        <f t="shared" si="54"/>
        <v>1</v>
      </c>
      <c r="K400" s="4"/>
      <c r="L400" s="4"/>
      <c r="M400" s="4"/>
      <c r="N400" s="4"/>
      <c r="O400" s="4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2:27" ht="15.75" customHeight="1">
      <c r="B401" s="2"/>
      <c r="C401" s="4"/>
      <c r="D401" s="4"/>
      <c r="E401" s="4" t="s">
        <v>15</v>
      </c>
      <c r="F401" s="4"/>
      <c r="G401" s="4"/>
      <c r="H401" s="4">
        <v>0</v>
      </c>
      <c r="I401" s="4">
        <v>0</v>
      </c>
      <c r="J401" s="4">
        <f t="shared" si="54"/>
        <v>0</v>
      </c>
      <c r="K401" s="4"/>
      <c r="L401" s="4"/>
      <c r="M401" s="4"/>
      <c r="N401" s="4"/>
      <c r="O401" s="4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2:27" ht="15.75" customHeight="1">
      <c r="B402" s="2"/>
      <c r="C402" s="4"/>
      <c r="D402" s="4"/>
      <c r="E402" s="4" t="s">
        <v>15</v>
      </c>
      <c r="F402" s="4"/>
      <c r="G402" s="4"/>
      <c r="H402" s="4">
        <v>0</v>
      </c>
      <c r="I402" s="4">
        <v>0</v>
      </c>
      <c r="J402" s="4">
        <f t="shared" si="54"/>
        <v>0</v>
      </c>
      <c r="K402" s="4"/>
      <c r="L402" s="4"/>
      <c r="M402" s="4"/>
      <c r="N402" s="4"/>
      <c r="O402" s="4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2:27" ht="15.75" customHeight="1">
      <c r="B403" s="2"/>
      <c r="C403" s="4"/>
      <c r="D403" s="4"/>
      <c r="E403" s="4" t="s">
        <v>15</v>
      </c>
      <c r="F403" s="4"/>
      <c r="G403" s="4"/>
      <c r="H403" s="4">
        <v>0</v>
      </c>
      <c r="I403" s="4">
        <v>0</v>
      </c>
      <c r="J403" s="4">
        <f t="shared" si="54"/>
        <v>0</v>
      </c>
      <c r="K403" s="4"/>
      <c r="L403" s="4"/>
      <c r="M403" s="4"/>
      <c r="N403" s="4"/>
      <c r="O403" s="4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2:27" ht="15.75" customHeight="1">
      <c r="B404" s="2"/>
      <c r="C404" s="4"/>
      <c r="D404" s="4"/>
      <c r="E404" s="4" t="s">
        <v>15</v>
      </c>
      <c r="F404" s="4"/>
      <c r="G404" s="4"/>
      <c r="H404" s="4">
        <v>0</v>
      </c>
      <c r="I404" s="4">
        <v>0</v>
      </c>
      <c r="J404" s="4">
        <f t="shared" si="54"/>
        <v>0</v>
      </c>
      <c r="K404" s="4"/>
      <c r="L404" s="4"/>
      <c r="M404" s="4"/>
      <c r="N404" s="4"/>
      <c r="O404" s="4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2:27" ht="15.75" customHeight="1">
      <c r="B405" s="2"/>
      <c r="C405" s="4"/>
      <c r="D405" s="4"/>
      <c r="E405" s="4" t="s">
        <v>15</v>
      </c>
      <c r="F405" s="4"/>
      <c r="G405" s="4"/>
      <c r="H405" s="4">
        <v>0</v>
      </c>
      <c r="I405" s="4">
        <v>0</v>
      </c>
      <c r="J405" s="4">
        <f t="shared" si="54"/>
        <v>0</v>
      </c>
      <c r="K405" s="4"/>
      <c r="L405" s="4"/>
      <c r="M405" s="4"/>
      <c r="N405" s="4"/>
      <c r="O405" s="4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2:27" ht="15.75" customHeight="1">
      <c r="B406" s="2"/>
      <c r="C406" s="4"/>
      <c r="D406" s="4"/>
      <c r="E406" s="4" t="s">
        <v>15</v>
      </c>
      <c r="F406" s="4"/>
      <c r="G406" s="4"/>
      <c r="H406" s="4">
        <v>0</v>
      </c>
      <c r="I406" s="4">
        <v>0</v>
      </c>
      <c r="J406" s="4">
        <f t="shared" si="54"/>
        <v>0</v>
      </c>
      <c r="K406" s="4"/>
      <c r="L406" s="4"/>
      <c r="M406" s="4"/>
      <c r="N406" s="4"/>
      <c r="O406" s="4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2:27" ht="15.75" customHeight="1">
      <c r="B407" s="2"/>
      <c r="C407" s="25"/>
      <c r="D407" s="25"/>
      <c r="E407" s="25" t="s">
        <v>14</v>
      </c>
      <c r="F407" s="25"/>
      <c r="G407" s="25"/>
      <c r="H407" s="25">
        <f>SUM(H388:H406)</f>
        <v>0.47499999999999998</v>
      </c>
      <c r="I407" s="25"/>
      <c r="J407" s="25">
        <f>SUM(J388:J406)</f>
        <v>2.125</v>
      </c>
      <c r="K407" s="25">
        <f>J407/H407</f>
        <v>4.4736842105263159</v>
      </c>
      <c r="L407" s="25">
        <v>0.5</v>
      </c>
      <c r="M407" s="25">
        <f>L407*J407</f>
        <v>1.0625</v>
      </c>
      <c r="N407" s="25">
        <f>H407*D388</f>
        <v>95</v>
      </c>
      <c r="O407" s="25">
        <f>J407*D388</f>
        <v>425</v>
      </c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2:27" ht="15.75" customHeight="1" thickBot="1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5" t="s">
        <v>16</v>
      </c>
      <c r="M408" s="25">
        <f>SUM(M283:M407)</f>
        <v>6.5122499999999999</v>
      </c>
      <c r="N408" s="25">
        <f>SUM(N283:N407)</f>
        <v>575</v>
      </c>
      <c r="O408" s="25">
        <f>SUM(O283:O407)</f>
        <v>2621</v>
      </c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2:27" ht="15.75" customHeight="1" thickBot="1">
      <c r="B409" s="2"/>
      <c r="C409" s="6">
        <f>SUM(D283:D407)</f>
        <v>1280</v>
      </c>
      <c r="D409" s="8" t="s">
        <v>17</v>
      </c>
      <c r="E409" s="8"/>
      <c r="F409" s="8"/>
      <c r="G409" s="8"/>
      <c r="H409" s="8"/>
      <c r="I409" s="9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2:27" ht="15.75" customHeight="1" thickBot="1">
      <c r="B410" s="2"/>
      <c r="C410" s="6">
        <f>C409*8760</f>
        <v>11212800</v>
      </c>
      <c r="D410" s="8" t="s">
        <v>18</v>
      </c>
      <c r="E410" s="8"/>
      <c r="F410" s="8"/>
      <c r="G410" s="8"/>
      <c r="H410" s="8"/>
      <c r="I410" s="9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2:27" ht="15.75" customHeight="1" thickBot="1">
      <c r="B411" s="2"/>
      <c r="C411" s="6">
        <f>N408</f>
        <v>575</v>
      </c>
      <c r="D411" s="8" t="s">
        <v>19</v>
      </c>
      <c r="E411" s="8"/>
      <c r="F411" s="8"/>
      <c r="G411" s="8"/>
      <c r="H411" s="8"/>
      <c r="I411" s="9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2:27" ht="15.75" customHeight="1" thickBot="1">
      <c r="B412" s="2"/>
      <c r="C412" s="6">
        <f>C411/C409</f>
        <v>0.44921875</v>
      </c>
      <c r="D412" s="8" t="s">
        <v>20</v>
      </c>
      <c r="E412" s="8"/>
      <c r="F412" s="8"/>
      <c r="G412" s="8"/>
      <c r="H412" s="8"/>
      <c r="I412" s="9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2:27" ht="15.75" customHeight="1" thickBot="1">
      <c r="B413" s="2"/>
      <c r="C413" s="6">
        <f>O408/C409</f>
        <v>2.0476562500000002</v>
      </c>
      <c r="D413" s="8" t="s">
        <v>21</v>
      </c>
      <c r="E413" s="8"/>
      <c r="F413" s="8"/>
      <c r="G413" s="8"/>
      <c r="H413" s="8"/>
      <c r="I413" s="9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2:27" ht="15.75" customHeight="1" thickBot="1">
      <c r="B414" s="2"/>
      <c r="C414" s="6">
        <f>C413/C412</f>
        <v>4.5582608695652178</v>
      </c>
      <c r="D414" s="8" t="s">
        <v>22</v>
      </c>
      <c r="E414" s="8"/>
      <c r="F414" s="8"/>
      <c r="G414" s="8"/>
      <c r="H414" s="8"/>
      <c r="I414" s="9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2:27" ht="15.75" customHeight="1" thickBot="1">
      <c r="B415" s="2"/>
      <c r="C415" s="6">
        <f>(C410-O408)/C410</f>
        <v>0.99976624928652968</v>
      </c>
      <c r="D415" s="8" t="s">
        <v>23</v>
      </c>
      <c r="E415" s="8"/>
      <c r="F415" s="8"/>
      <c r="G415" s="8"/>
      <c r="H415" s="8"/>
      <c r="I415" s="9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2:27" ht="15.75" customHeight="1" thickBot="1">
      <c r="B416" s="2"/>
      <c r="C416" s="6">
        <f>1-C415</f>
        <v>2.337507134703154E-4</v>
      </c>
      <c r="D416" s="8" t="s">
        <v>24</v>
      </c>
      <c r="E416" s="8"/>
      <c r="F416" s="8"/>
      <c r="G416" s="8"/>
      <c r="H416" s="8"/>
      <c r="I416" s="9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2:27" ht="15.75" customHeight="1" thickBot="1">
      <c r="B417" s="2"/>
      <c r="C417" s="6">
        <f>M408*1000</f>
        <v>6512.25</v>
      </c>
      <c r="D417" s="8" t="s">
        <v>26</v>
      </c>
      <c r="E417" s="8"/>
      <c r="F417" s="8"/>
      <c r="G417" s="8"/>
      <c r="H417" s="8"/>
      <c r="I417" s="9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2:27" ht="15.75" customHeight="1" thickBot="1">
      <c r="B418" s="2"/>
      <c r="C418" s="6">
        <f>C417/C409</f>
        <v>5.0876953125000002</v>
      </c>
      <c r="D418" s="11" t="s">
        <v>27</v>
      </c>
      <c r="E418" s="11"/>
      <c r="F418" s="11"/>
      <c r="G418" s="11"/>
      <c r="H418" s="11"/>
      <c r="I418" s="1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2:27" ht="15.75" customHeight="1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2:27" ht="15.75" customHeight="1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2:27" ht="46.5">
      <c r="B421" s="1"/>
      <c r="C421" s="2"/>
      <c r="D421" s="2"/>
      <c r="E421" s="2"/>
      <c r="F421" s="2"/>
      <c r="G421" s="2"/>
      <c r="H421" s="2"/>
      <c r="I421" s="1" t="s">
        <v>30</v>
      </c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2:27" ht="15.75" customHeight="1">
      <c r="B422" s="2"/>
      <c r="C422" s="3" t="s">
        <v>1</v>
      </c>
      <c r="D422" s="3" t="s">
        <v>2</v>
      </c>
      <c r="E422" s="3" t="s">
        <v>3</v>
      </c>
      <c r="F422" s="3" t="s">
        <v>4</v>
      </c>
      <c r="G422" s="3" t="s">
        <v>5</v>
      </c>
      <c r="H422" s="3" t="s">
        <v>6</v>
      </c>
      <c r="I422" s="3" t="s">
        <v>7</v>
      </c>
      <c r="J422" s="3" t="s">
        <v>8</v>
      </c>
      <c r="K422" s="3" t="s">
        <v>9</v>
      </c>
      <c r="L422" s="3" t="s">
        <v>10</v>
      </c>
      <c r="M422" s="3" t="s">
        <v>11</v>
      </c>
      <c r="N422" s="3" t="s">
        <v>12</v>
      </c>
      <c r="O422" s="3" t="s">
        <v>13</v>
      </c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2:27" ht="15.75" customHeight="1">
      <c r="B423" s="2"/>
      <c r="C423" s="13">
        <v>32</v>
      </c>
      <c r="D423" s="13">
        <v>220</v>
      </c>
      <c r="E423" s="13">
        <v>56</v>
      </c>
      <c r="F423" s="13">
        <v>0.75</v>
      </c>
      <c r="G423" s="13">
        <f t="shared" ref="G423:G434" si="55">B2</f>
        <v>7.4999999999999997E-2</v>
      </c>
      <c r="H423" s="13">
        <f t="shared" ref="H423:H434" si="56">F423*G423</f>
        <v>5.6249999999999994E-2</v>
      </c>
      <c r="I423" s="13">
        <v>0.5</v>
      </c>
      <c r="J423" s="13">
        <f t="shared" ref="J423:J441" si="57">H423*I423</f>
        <v>2.8124999999999997E-2</v>
      </c>
      <c r="K423" s="13"/>
      <c r="L423" s="13"/>
      <c r="M423" s="13"/>
      <c r="N423" s="13"/>
      <c r="O423" s="13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2:27" ht="15.75" customHeight="1">
      <c r="B424" s="2"/>
      <c r="C424" s="13"/>
      <c r="D424" s="13"/>
      <c r="E424" s="13">
        <v>58</v>
      </c>
      <c r="F424" s="13">
        <v>0.6</v>
      </c>
      <c r="G424" s="13">
        <f t="shared" si="55"/>
        <v>7.4999999999999997E-2</v>
      </c>
      <c r="H424" s="13">
        <f t="shared" si="56"/>
        <v>4.4999999999999998E-2</v>
      </c>
      <c r="I424" s="13">
        <v>0.5</v>
      </c>
      <c r="J424" s="13">
        <f t="shared" si="57"/>
        <v>2.2499999999999999E-2</v>
      </c>
      <c r="K424" s="13"/>
      <c r="L424" s="13"/>
      <c r="M424" s="13"/>
      <c r="N424" s="13"/>
      <c r="O424" s="13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2:27" ht="15.75" customHeight="1">
      <c r="B425" s="2"/>
      <c r="C425" s="13"/>
      <c r="D425" s="13"/>
      <c r="E425" s="13">
        <v>60</v>
      </c>
      <c r="F425" s="13">
        <v>0.75</v>
      </c>
      <c r="G425" s="13">
        <f t="shared" si="55"/>
        <v>7.4999999999999997E-2</v>
      </c>
      <c r="H425" s="13">
        <f t="shared" si="56"/>
        <v>5.6249999999999994E-2</v>
      </c>
      <c r="I425" s="13">
        <v>0.5</v>
      </c>
      <c r="J425" s="13">
        <f t="shared" si="57"/>
        <v>2.8124999999999997E-2</v>
      </c>
      <c r="K425" s="13"/>
      <c r="L425" s="13"/>
      <c r="M425" s="13"/>
      <c r="N425" s="13"/>
      <c r="O425" s="13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2:27" ht="15.75" customHeight="1">
      <c r="B426" s="2"/>
      <c r="C426" s="13"/>
      <c r="D426" s="13"/>
      <c r="E426" s="13">
        <v>63</v>
      </c>
      <c r="F426" s="13">
        <v>0.75</v>
      </c>
      <c r="G426" s="13">
        <f t="shared" si="55"/>
        <v>7.4999999999999997E-2</v>
      </c>
      <c r="H426" s="13">
        <f t="shared" si="56"/>
        <v>5.6249999999999994E-2</v>
      </c>
      <c r="I426" s="13">
        <v>0.5</v>
      </c>
      <c r="J426" s="13">
        <f t="shared" si="57"/>
        <v>2.8124999999999997E-2</v>
      </c>
      <c r="K426" s="13"/>
      <c r="L426" s="13"/>
      <c r="M426" s="13"/>
      <c r="N426" s="13"/>
      <c r="O426" s="13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2:27" ht="15.75" customHeight="1">
      <c r="B427" s="2"/>
      <c r="C427" s="13"/>
      <c r="D427" s="13"/>
      <c r="E427" s="13">
        <v>65</v>
      </c>
      <c r="F427" s="13">
        <v>0.75</v>
      </c>
      <c r="G427" s="13">
        <f t="shared" si="55"/>
        <v>7.4999999999999997E-2</v>
      </c>
      <c r="H427" s="13">
        <f t="shared" si="56"/>
        <v>5.6249999999999994E-2</v>
      </c>
      <c r="I427" s="13">
        <v>0.5</v>
      </c>
      <c r="J427" s="13">
        <f t="shared" si="57"/>
        <v>2.8124999999999997E-2</v>
      </c>
      <c r="K427" s="13"/>
      <c r="L427" s="13"/>
      <c r="M427" s="13"/>
      <c r="N427" s="13"/>
      <c r="O427" s="13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2:27" ht="15.75" customHeight="1">
      <c r="B428" s="2"/>
      <c r="C428" s="13"/>
      <c r="D428" s="13"/>
      <c r="E428" s="13">
        <v>57</v>
      </c>
      <c r="F428" s="13">
        <v>0.8</v>
      </c>
      <c r="G428" s="13">
        <f t="shared" si="55"/>
        <v>7.4999999999999997E-2</v>
      </c>
      <c r="H428" s="13">
        <f t="shared" si="56"/>
        <v>0.06</v>
      </c>
      <c r="I428" s="13">
        <v>3</v>
      </c>
      <c r="J428" s="13">
        <f t="shared" si="57"/>
        <v>0.18</v>
      </c>
      <c r="K428" s="13"/>
      <c r="L428" s="13"/>
      <c r="M428" s="13"/>
      <c r="N428" s="13"/>
      <c r="O428" s="13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2:27" ht="15.75" customHeight="1">
      <c r="B429" s="2"/>
      <c r="C429" s="13"/>
      <c r="D429" s="13"/>
      <c r="E429" s="13">
        <v>59</v>
      </c>
      <c r="F429" s="13">
        <v>0.8</v>
      </c>
      <c r="G429" s="13">
        <f t="shared" si="55"/>
        <v>7.4999999999999997E-2</v>
      </c>
      <c r="H429" s="13">
        <f t="shared" si="56"/>
        <v>0.06</v>
      </c>
      <c r="I429" s="13">
        <v>0.5</v>
      </c>
      <c r="J429" s="13">
        <f t="shared" si="57"/>
        <v>0.03</v>
      </c>
      <c r="K429" s="13"/>
      <c r="L429" s="13"/>
      <c r="M429" s="13"/>
      <c r="N429" s="13"/>
      <c r="O429" s="13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2:27" ht="15.75" customHeight="1">
      <c r="B430" s="2"/>
      <c r="C430" s="13"/>
      <c r="D430" s="13"/>
      <c r="E430" s="13">
        <v>61</v>
      </c>
      <c r="F430" s="13">
        <v>0.6</v>
      </c>
      <c r="G430" s="13">
        <f t="shared" si="55"/>
        <v>7.4999999999999997E-2</v>
      </c>
      <c r="H430" s="13">
        <f t="shared" si="56"/>
        <v>4.4999999999999998E-2</v>
      </c>
      <c r="I430" s="13">
        <v>0.5</v>
      </c>
      <c r="J430" s="13">
        <f t="shared" si="57"/>
        <v>2.2499999999999999E-2</v>
      </c>
      <c r="K430" s="13"/>
      <c r="L430" s="13"/>
      <c r="M430" s="13"/>
      <c r="N430" s="13"/>
      <c r="O430" s="13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2:27" ht="15.75" customHeight="1">
      <c r="B431" s="2"/>
      <c r="C431" s="13"/>
      <c r="D431" s="13"/>
      <c r="E431" s="13">
        <v>62</v>
      </c>
      <c r="F431" s="13">
        <v>0.8</v>
      </c>
      <c r="G431" s="13">
        <f t="shared" si="55"/>
        <v>7.4999999999999997E-2</v>
      </c>
      <c r="H431" s="13">
        <f t="shared" si="56"/>
        <v>0.06</v>
      </c>
      <c r="I431" s="13">
        <v>0.5</v>
      </c>
      <c r="J431" s="13">
        <f t="shared" si="57"/>
        <v>0.03</v>
      </c>
      <c r="K431" s="13"/>
      <c r="L431" s="13"/>
      <c r="M431" s="13"/>
      <c r="N431" s="13"/>
      <c r="O431" s="13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2:27" ht="15.75" customHeight="1">
      <c r="B432" s="2"/>
      <c r="C432" s="13"/>
      <c r="D432" s="13"/>
      <c r="E432" s="13">
        <v>64</v>
      </c>
      <c r="F432" s="13">
        <v>0.6</v>
      </c>
      <c r="G432" s="13">
        <f t="shared" si="55"/>
        <v>7.4999999999999997E-2</v>
      </c>
      <c r="H432" s="13">
        <f t="shared" si="56"/>
        <v>4.4999999999999998E-2</v>
      </c>
      <c r="I432" s="13">
        <v>0.5</v>
      </c>
      <c r="J432" s="13">
        <f t="shared" si="57"/>
        <v>2.2499999999999999E-2</v>
      </c>
      <c r="K432" s="13"/>
      <c r="L432" s="13"/>
      <c r="M432" s="13"/>
      <c r="N432" s="13"/>
      <c r="O432" s="13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2:27" ht="15.75" customHeight="1">
      <c r="B433" s="2"/>
      <c r="C433" s="13"/>
      <c r="D433" s="13"/>
      <c r="E433" s="13">
        <v>66</v>
      </c>
      <c r="F433" s="13">
        <v>0.8</v>
      </c>
      <c r="G433" s="13">
        <f t="shared" si="55"/>
        <v>7.4999999999999997E-2</v>
      </c>
      <c r="H433" s="13">
        <f t="shared" si="56"/>
        <v>0.06</v>
      </c>
      <c r="I433" s="13">
        <v>0.5</v>
      </c>
      <c r="J433" s="13">
        <f t="shared" si="57"/>
        <v>0.03</v>
      </c>
      <c r="K433" s="13"/>
      <c r="L433" s="13"/>
      <c r="M433" s="13"/>
      <c r="N433" s="13"/>
      <c r="O433" s="13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2:27" ht="15.75" customHeight="1">
      <c r="B434" s="2"/>
      <c r="C434" s="13"/>
      <c r="D434" s="13"/>
      <c r="E434" s="13">
        <v>67</v>
      </c>
      <c r="F434" s="13">
        <v>0.6</v>
      </c>
      <c r="G434" s="13">
        <f t="shared" si="55"/>
        <v>7.4999999999999997E-2</v>
      </c>
      <c r="H434" s="13">
        <f t="shared" si="56"/>
        <v>4.4999999999999998E-2</v>
      </c>
      <c r="I434" s="13">
        <v>0.5</v>
      </c>
      <c r="J434" s="13">
        <f t="shared" si="57"/>
        <v>2.2499999999999999E-2</v>
      </c>
      <c r="K434" s="13"/>
      <c r="L434" s="13"/>
      <c r="M434" s="13"/>
      <c r="N434" s="13"/>
      <c r="O434" s="13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2:27" ht="15.75" customHeight="1">
      <c r="B435" s="2"/>
      <c r="C435" s="13"/>
      <c r="D435" s="13"/>
      <c r="E435" s="13" t="s">
        <v>15</v>
      </c>
      <c r="F435" s="13"/>
      <c r="G435" s="13"/>
      <c r="H435" s="13">
        <f t="shared" ref="H435:H441" si="58">A2</f>
        <v>0.1</v>
      </c>
      <c r="I435" s="13">
        <v>10</v>
      </c>
      <c r="J435" s="13">
        <f t="shared" si="57"/>
        <v>1</v>
      </c>
      <c r="K435" s="13"/>
      <c r="L435" s="13"/>
      <c r="M435" s="13"/>
      <c r="N435" s="13"/>
      <c r="O435" s="13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2:27" ht="15.75" customHeight="1">
      <c r="B436" s="2"/>
      <c r="C436" s="13"/>
      <c r="D436" s="13"/>
      <c r="E436" s="13" t="s">
        <v>15</v>
      </c>
      <c r="F436" s="13"/>
      <c r="G436" s="13"/>
      <c r="H436" s="13">
        <f t="shared" si="58"/>
        <v>0.1</v>
      </c>
      <c r="I436" s="13">
        <v>0.5</v>
      </c>
      <c r="J436" s="13">
        <f t="shared" si="57"/>
        <v>0.05</v>
      </c>
      <c r="K436" s="13"/>
      <c r="L436" s="13"/>
      <c r="M436" s="13"/>
      <c r="N436" s="13"/>
      <c r="O436" s="13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2:27" ht="15.75" customHeight="1">
      <c r="B437" s="2"/>
      <c r="C437" s="13"/>
      <c r="D437" s="13"/>
      <c r="E437" s="13" t="s">
        <v>15</v>
      </c>
      <c r="F437" s="13"/>
      <c r="G437" s="13"/>
      <c r="H437" s="13">
        <f t="shared" si="58"/>
        <v>0.1</v>
      </c>
      <c r="I437" s="13">
        <v>0.5</v>
      </c>
      <c r="J437" s="13">
        <f t="shared" si="57"/>
        <v>0.05</v>
      </c>
      <c r="K437" s="13"/>
      <c r="L437" s="13"/>
      <c r="M437" s="13"/>
      <c r="N437" s="13"/>
      <c r="O437" s="13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2:27" ht="15.75" customHeight="1">
      <c r="B438" s="2"/>
      <c r="C438" s="13"/>
      <c r="D438" s="13"/>
      <c r="E438" s="13" t="s">
        <v>15</v>
      </c>
      <c r="F438" s="13"/>
      <c r="G438" s="13"/>
      <c r="H438" s="13">
        <f t="shared" si="58"/>
        <v>0.1</v>
      </c>
      <c r="I438" s="13">
        <v>0.5</v>
      </c>
      <c r="J438" s="13">
        <f t="shared" si="57"/>
        <v>0.05</v>
      </c>
      <c r="K438" s="13"/>
      <c r="L438" s="13"/>
      <c r="M438" s="13"/>
      <c r="N438" s="13"/>
      <c r="O438" s="13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2:27" ht="15.75" customHeight="1">
      <c r="B439" s="2"/>
      <c r="C439" s="13"/>
      <c r="D439" s="13"/>
      <c r="E439" s="13" t="s">
        <v>15</v>
      </c>
      <c r="F439" s="13"/>
      <c r="G439" s="13"/>
      <c r="H439" s="13">
        <f t="shared" si="58"/>
        <v>0.1</v>
      </c>
      <c r="I439" s="13">
        <v>0.5</v>
      </c>
      <c r="J439" s="13">
        <f t="shared" si="57"/>
        <v>0.05</v>
      </c>
      <c r="K439" s="13"/>
      <c r="L439" s="13"/>
      <c r="M439" s="13"/>
      <c r="N439" s="13"/>
      <c r="O439" s="13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2:27" ht="15.75" customHeight="1">
      <c r="B440" s="2"/>
      <c r="C440" s="13"/>
      <c r="D440" s="13"/>
      <c r="E440" s="13" t="s">
        <v>15</v>
      </c>
      <c r="F440" s="13"/>
      <c r="G440" s="13"/>
      <c r="H440" s="13">
        <f t="shared" si="58"/>
        <v>0.1</v>
      </c>
      <c r="I440" s="13">
        <v>0.5</v>
      </c>
      <c r="J440" s="13">
        <f t="shared" si="57"/>
        <v>0.05</v>
      </c>
      <c r="K440" s="13"/>
      <c r="L440" s="13"/>
      <c r="M440" s="13"/>
      <c r="N440" s="13"/>
      <c r="O440" s="13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2:27" ht="15.75" customHeight="1">
      <c r="B441" s="2"/>
      <c r="C441" s="13"/>
      <c r="D441" s="13"/>
      <c r="E441" s="13" t="s">
        <v>15</v>
      </c>
      <c r="F441" s="13"/>
      <c r="G441" s="13"/>
      <c r="H441" s="13">
        <f t="shared" si="58"/>
        <v>0.1</v>
      </c>
      <c r="I441" s="13">
        <v>0.5</v>
      </c>
      <c r="J441" s="13">
        <f t="shared" si="57"/>
        <v>0.05</v>
      </c>
      <c r="K441" s="13"/>
      <c r="L441" s="13"/>
      <c r="M441" s="13"/>
      <c r="N441" s="13"/>
      <c r="O441" s="13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2:27" ht="15.75" customHeight="1">
      <c r="B442" s="2"/>
      <c r="C442" s="25"/>
      <c r="D442" s="25"/>
      <c r="E442" s="25" t="s">
        <v>14</v>
      </c>
      <c r="F442" s="25"/>
      <c r="G442" s="25"/>
      <c r="H442" s="25">
        <f>SUM(H423:H441)</f>
        <v>1.3450000000000002</v>
      </c>
      <c r="I442" s="25"/>
      <c r="J442" s="25">
        <f>SUM(J423:J441)</f>
        <v>1.7725000000000002</v>
      </c>
      <c r="K442" s="25">
        <f>J442/H442</f>
        <v>1.3178438661710037</v>
      </c>
      <c r="L442" s="25">
        <v>0.54500000000000004</v>
      </c>
      <c r="M442" s="25">
        <f>L442*J442</f>
        <v>0.96601250000000016</v>
      </c>
      <c r="N442" s="25">
        <f>H442*D423</f>
        <v>295.90000000000003</v>
      </c>
      <c r="O442" s="25">
        <f>J442*D423</f>
        <v>389.95000000000005</v>
      </c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2:27" ht="15.75" customHeight="1">
      <c r="B443" s="2"/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3" t="s">
        <v>8</v>
      </c>
      <c r="K443" s="3" t="s">
        <v>9</v>
      </c>
      <c r="L443" s="3" t="s">
        <v>10</v>
      </c>
      <c r="M443" s="3" t="s">
        <v>11</v>
      </c>
      <c r="N443" s="3" t="s">
        <v>12</v>
      </c>
      <c r="O443" s="3" t="s">
        <v>13</v>
      </c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2:27" ht="15.75" customHeight="1">
      <c r="B444" s="2"/>
      <c r="C444" s="13">
        <v>33</v>
      </c>
      <c r="D444" s="13">
        <v>220</v>
      </c>
      <c r="E444" s="13">
        <v>56</v>
      </c>
      <c r="F444" s="13">
        <v>0.75</v>
      </c>
      <c r="G444" s="13">
        <f t="shared" ref="G444:G455" si="59">B2</f>
        <v>7.4999999999999997E-2</v>
      </c>
      <c r="H444" s="13">
        <f t="shared" ref="H444:H455" si="60">F444*G444</f>
        <v>5.6249999999999994E-2</v>
      </c>
      <c r="I444" s="13">
        <v>0.5</v>
      </c>
      <c r="J444" s="13">
        <f t="shared" ref="J444:J462" si="61">H444*I444</f>
        <v>2.8124999999999997E-2</v>
      </c>
      <c r="K444" s="13"/>
      <c r="L444" s="13"/>
      <c r="M444" s="13"/>
      <c r="N444" s="13"/>
      <c r="O444" s="13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2:27" ht="15.75" customHeight="1">
      <c r="B445" s="2"/>
      <c r="C445" s="13"/>
      <c r="D445" s="13"/>
      <c r="E445" s="13">
        <v>58</v>
      </c>
      <c r="F445" s="13">
        <v>0.6</v>
      </c>
      <c r="G445" s="13">
        <f t="shared" si="59"/>
        <v>7.4999999999999997E-2</v>
      </c>
      <c r="H445" s="13">
        <f t="shared" si="60"/>
        <v>4.4999999999999998E-2</v>
      </c>
      <c r="I445" s="13">
        <v>0.5</v>
      </c>
      <c r="J445" s="13">
        <f t="shared" si="61"/>
        <v>2.2499999999999999E-2</v>
      </c>
      <c r="K445" s="13"/>
      <c r="L445" s="13"/>
      <c r="M445" s="13"/>
      <c r="N445" s="13"/>
      <c r="O445" s="13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2:27" ht="15.75" customHeight="1">
      <c r="B446" s="2"/>
      <c r="C446" s="13"/>
      <c r="D446" s="13"/>
      <c r="E446" s="13">
        <v>60</v>
      </c>
      <c r="F446" s="13">
        <v>0.75</v>
      </c>
      <c r="G446" s="13">
        <f t="shared" si="59"/>
        <v>7.4999999999999997E-2</v>
      </c>
      <c r="H446" s="13">
        <f t="shared" si="60"/>
        <v>5.6249999999999994E-2</v>
      </c>
      <c r="I446" s="13">
        <v>0.5</v>
      </c>
      <c r="J446" s="13">
        <f t="shared" si="61"/>
        <v>2.8124999999999997E-2</v>
      </c>
      <c r="K446" s="13"/>
      <c r="L446" s="13"/>
      <c r="M446" s="13"/>
      <c r="N446" s="13"/>
      <c r="O446" s="13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2:27" ht="15.75" customHeight="1">
      <c r="B447" s="2"/>
      <c r="C447" s="13"/>
      <c r="D447" s="13"/>
      <c r="E447" s="13">
        <v>63</v>
      </c>
      <c r="F447" s="13">
        <v>0.75</v>
      </c>
      <c r="G447" s="13">
        <f t="shared" si="59"/>
        <v>7.4999999999999997E-2</v>
      </c>
      <c r="H447" s="13">
        <f t="shared" si="60"/>
        <v>5.6249999999999994E-2</v>
      </c>
      <c r="I447" s="13">
        <v>0.5</v>
      </c>
      <c r="J447" s="13">
        <f t="shared" si="61"/>
        <v>2.8124999999999997E-2</v>
      </c>
      <c r="K447" s="13"/>
      <c r="L447" s="13"/>
      <c r="M447" s="13"/>
      <c r="N447" s="13"/>
      <c r="O447" s="13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2:27" ht="15.75" customHeight="1">
      <c r="B448" s="2"/>
      <c r="C448" s="13"/>
      <c r="D448" s="13"/>
      <c r="E448" s="13">
        <v>65</v>
      </c>
      <c r="F448" s="13">
        <v>0.75</v>
      </c>
      <c r="G448" s="13">
        <f t="shared" si="59"/>
        <v>7.4999999999999997E-2</v>
      </c>
      <c r="H448" s="13">
        <f t="shared" si="60"/>
        <v>5.6249999999999994E-2</v>
      </c>
      <c r="I448" s="13">
        <v>0.5</v>
      </c>
      <c r="J448" s="13">
        <f t="shared" si="61"/>
        <v>2.8124999999999997E-2</v>
      </c>
      <c r="K448" s="13"/>
      <c r="L448" s="13"/>
      <c r="M448" s="13"/>
      <c r="N448" s="13"/>
      <c r="O448" s="13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2:27" ht="15.75" customHeight="1">
      <c r="B449" s="2"/>
      <c r="C449" s="13"/>
      <c r="D449" s="13"/>
      <c r="E449" s="13">
        <v>57</v>
      </c>
      <c r="F449" s="13">
        <v>0.8</v>
      </c>
      <c r="G449" s="13">
        <f t="shared" si="59"/>
        <v>7.4999999999999997E-2</v>
      </c>
      <c r="H449" s="13">
        <f t="shared" si="60"/>
        <v>0.06</v>
      </c>
      <c r="I449" s="13">
        <v>0.5</v>
      </c>
      <c r="J449" s="13">
        <f t="shared" si="61"/>
        <v>0.03</v>
      </c>
      <c r="K449" s="13"/>
      <c r="L449" s="13"/>
      <c r="M449" s="13"/>
      <c r="N449" s="13"/>
      <c r="O449" s="13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2:27" ht="15.75" customHeight="1">
      <c r="B450" s="2"/>
      <c r="C450" s="13"/>
      <c r="D450" s="13"/>
      <c r="E450" s="13">
        <v>59</v>
      </c>
      <c r="F450" s="13">
        <v>0.8</v>
      </c>
      <c r="G450" s="13">
        <f t="shared" si="59"/>
        <v>7.4999999999999997E-2</v>
      </c>
      <c r="H450" s="13">
        <f t="shared" si="60"/>
        <v>0.06</v>
      </c>
      <c r="I450" s="13">
        <v>3</v>
      </c>
      <c r="J450" s="13">
        <f t="shared" si="61"/>
        <v>0.18</v>
      </c>
      <c r="K450" s="13"/>
      <c r="L450" s="13"/>
      <c r="M450" s="13"/>
      <c r="N450" s="13"/>
      <c r="O450" s="13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2:27" ht="15.75" customHeight="1">
      <c r="B451" s="2"/>
      <c r="C451" s="13"/>
      <c r="D451" s="13"/>
      <c r="E451" s="13">
        <v>61</v>
      </c>
      <c r="F451" s="13">
        <v>0.6</v>
      </c>
      <c r="G451" s="13">
        <f t="shared" si="59"/>
        <v>7.4999999999999997E-2</v>
      </c>
      <c r="H451" s="13">
        <f t="shared" si="60"/>
        <v>4.4999999999999998E-2</v>
      </c>
      <c r="I451" s="13">
        <v>0.5</v>
      </c>
      <c r="J451" s="13">
        <f t="shared" si="61"/>
        <v>2.2499999999999999E-2</v>
      </c>
      <c r="K451" s="13"/>
      <c r="L451" s="13"/>
      <c r="M451" s="13"/>
      <c r="N451" s="13"/>
      <c r="O451" s="13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2:27" ht="15.75" customHeight="1">
      <c r="B452" s="2"/>
      <c r="C452" s="13"/>
      <c r="D452" s="13"/>
      <c r="E452" s="13">
        <v>62</v>
      </c>
      <c r="F452" s="13">
        <v>0.8</v>
      </c>
      <c r="G452" s="13">
        <f t="shared" si="59"/>
        <v>7.4999999999999997E-2</v>
      </c>
      <c r="H452" s="13">
        <f t="shared" si="60"/>
        <v>0.06</v>
      </c>
      <c r="I452" s="13">
        <v>0.5</v>
      </c>
      <c r="J452" s="13">
        <f t="shared" si="61"/>
        <v>0.03</v>
      </c>
      <c r="K452" s="13"/>
      <c r="L452" s="13"/>
      <c r="M452" s="13"/>
      <c r="N452" s="13"/>
      <c r="O452" s="13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2:27" ht="15.75" customHeight="1">
      <c r="B453" s="2"/>
      <c r="C453" s="13"/>
      <c r="D453" s="13"/>
      <c r="E453" s="13">
        <v>64</v>
      </c>
      <c r="F453" s="13">
        <v>0.6</v>
      </c>
      <c r="G453" s="13">
        <f t="shared" si="59"/>
        <v>7.4999999999999997E-2</v>
      </c>
      <c r="H453" s="13">
        <f t="shared" si="60"/>
        <v>4.4999999999999998E-2</v>
      </c>
      <c r="I453" s="13">
        <v>0.5</v>
      </c>
      <c r="J453" s="13">
        <f t="shared" si="61"/>
        <v>2.2499999999999999E-2</v>
      </c>
      <c r="K453" s="13"/>
      <c r="L453" s="13"/>
      <c r="M453" s="13"/>
      <c r="N453" s="13"/>
      <c r="O453" s="13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2:27" ht="15.75" customHeight="1">
      <c r="B454" s="2"/>
      <c r="C454" s="13"/>
      <c r="D454" s="13"/>
      <c r="E454" s="13">
        <v>66</v>
      </c>
      <c r="F454" s="13">
        <v>0.8</v>
      </c>
      <c r="G454" s="13">
        <f t="shared" si="59"/>
        <v>7.4999999999999997E-2</v>
      </c>
      <c r="H454" s="13">
        <f t="shared" si="60"/>
        <v>0.06</v>
      </c>
      <c r="I454" s="13">
        <v>0.5</v>
      </c>
      <c r="J454" s="13">
        <f t="shared" si="61"/>
        <v>0.03</v>
      </c>
      <c r="K454" s="13"/>
      <c r="L454" s="13"/>
      <c r="M454" s="13"/>
      <c r="N454" s="13"/>
      <c r="O454" s="13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2:27" ht="15.75" customHeight="1">
      <c r="B455" s="2"/>
      <c r="C455" s="13"/>
      <c r="D455" s="13"/>
      <c r="E455" s="13">
        <v>67</v>
      </c>
      <c r="F455" s="13">
        <v>0.6</v>
      </c>
      <c r="G455" s="13">
        <f t="shared" si="59"/>
        <v>7.4999999999999997E-2</v>
      </c>
      <c r="H455" s="13">
        <f t="shared" si="60"/>
        <v>4.4999999999999998E-2</v>
      </c>
      <c r="I455" s="13">
        <v>0.5</v>
      </c>
      <c r="J455" s="13">
        <f t="shared" si="61"/>
        <v>2.2499999999999999E-2</v>
      </c>
      <c r="K455" s="13"/>
      <c r="L455" s="13"/>
      <c r="M455" s="13"/>
      <c r="N455" s="13"/>
      <c r="O455" s="13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2:27" ht="15.75" customHeight="1">
      <c r="B456" s="2"/>
      <c r="C456" s="13"/>
      <c r="D456" s="13"/>
      <c r="E456" s="13" t="s">
        <v>15</v>
      </c>
      <c r="F456" s="13"/>
      <c r="G456" s="13"/>
      <c r="H456" s="13">
        <f t="shared" ref="H456:H462" si="62">A2</f>
        <v>0.1</v>
      </c>
      <c r="I456" s="13">
        <v>10</v>
      </c>
      <c r="J456" s="13">
        <f t="shared" si="61"/>
        <v>1</v>
      </c>
      <c r="K456" s="13" t="s">
        <v>25</v>
      </c>
      <c r="L456" s="13"/>
      <c r="M456" s="13"/>
      <c r="N456" s="13"/>
      <c r="O456" s="13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2:27" ht="15.75" customHeight="1">
      <c r="B457" s="2"/>
      <c r="C457" s="13"/>
      <c r="D457" s="13"/>
      <c r="E457" s="13" t="s">
        <v>15</v>
      </c>
      <c r="F457" s="13"/>
      <c r="G457" s="13"/>
      <c r="H457" s="13">
        <f t="shared" si="62"/>
        <v>0.1</v>
      </c>
      <c r="I457" s="13">
        <v>0.5</v>
      </c>
      <c r="J457" s="13">
        <f t="shared" si="61"/>
        <v>0.05</v>
      </c>
      <c r="K457" s="13"/>
      <c r="L457" s="13"/>
      <c r="M457" s="13"/>
      <c r="N457" s="13"/>
      <c r="O457" s="13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2:27" ht="15.75" customHeight="1">
      <c r="B458" s="2"/>
      <c r="C458" s="13"/>
      <c r="D458" s="13"/>
      <c r="E458" s="13" t="s">
        <v>15</v>
      </c>
      <c r="F458" s="13"/>
      <c r="G458" s="13"/>
      <c r="H458" s="13">
        <f t="shared" si="62"/>
        <v>0.1</v>
      </c>
      <c r="I458" s="13">
        <v>0.5</v>
      </c>
      <c r="J458" s="13">
        <f t="shared" si="61"/>
        <v>0.05</v>
      </c>
      <c r="K458" s="13"/>
      <c r="L458" s="13"/>
      <c r="M458" s="13"/>
      <c r="N458" s="13"/>
      <c r="O458" s="13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2:27" ht="15.75" customHeight="1">
      <c r="B459" s="2"/>
      <c r="C459" s="13"/>
      <c r="D459" s="13"/>
      <c r="E459" s="13" t="s">
        <v>15</v>
      </c>
      <c r="F459" s="13"/>
      <c r="G459" s="13"/>
      <c r="H459" s="13">
        <f t="shared" si="62"/>
        <v>0.1</v>
      </c>
      <c r="I459" s="13">
        <v>0.5</v>
      </c>
      <c r="J459" s="13">
        <f t="shared" si="61"/>
        <v>0.05</v>
      </c>
      <c r="K459" s="13"/>
      <c r="L459" s="13"/>
      <c r="M459" s="13"/>
      <c r="N459" s="13"/>
      <c r="O459" s="13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2:27" ht="15.75" customHeight="1">
      <c r="B460" s="2"/>
      <c r="C460" s="13"/>
      <c r="D460" s="13"/>
      <c r="E460" s="13" t="s">
        <v>15</v>
      </c>
      <c r="F460" s="13"/>
      <c r="G460" s="13"/>
      <c r="H460" s="13">
        <f t="shared" si="62"/>
        <v>0.1</v>
      </c>
      <c r="I460" s="13">
        <v>0.5</v>
      </c>
      <c r="J460" s="13">
        <f t="shared" si="61"/>
        <v>0.05</v>
      </c>
      <c r="K460" s="13"/>
      <c r="L460" s="13"/>
      <c r="M460" s="13"/>
      <c r="N460" s="13"/>
      <c r="O460" s="13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2:27" ht="15.75" customHeight="1">
      <c r="B461" s="2"/>
      <c r="C461" s="13"/>
      <c r="D461" s="13"/>
      <c r="E461" s="13" t="s">
        <v>15</v>
      </c>
      <c r="F461" s="13"/>
      <c r="G461" s="13"/>
      <c r="H461" s="13">
        <f t="shared" si="62"/>
        <v>0.1</v>
      </c>
      <c r="I461" s="13">
        <v>0.5</v>
      </c>
      <c r="J461" s="13">
        <f t="shared" si="61"/>
        <v>0.05</v>
      </c>
      <c r="K461" s="13"/>
      <c r="L461" s="13"/>
      <c r="M461" s="13"/>
      <c r="N461" s="13"/>
      <c r="O461" s="13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2:27" ht="15.75" customHeight="1">
      <c r="B462" s="2"/>
      <c r="C462" s="13"/>
      <c r="D462" s="13"/>
      <c r="E462" s="13" t="s">
        <v>15</v>
      </c>
      <c r="F462" s="13"/>
      <c r="G462" s="13"/>
      <c r="H462" s="13">
        <f t="shared" si="62"/>
        <v>0.1</v>
      </c>
      <c r="I462" s="13">
        <v>0.5</v>
      </c>
      <c r="J462" s="13">
        <f t="shared" si="61"/>
        <v>0.05</v>
      </c>
      <c r="K462" s="13"/>
      <c r="L462" s="13"/>
      <c r="M462" s="13"/>
      <c r="N462" s="13"/>
      <c r="O462" s="13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2:27" ht="15.75" customHeight="1">
      <c r="B463" s="2"/>
      <c r="C463" s="25"/>
      <c r="D463" s="25"/>
      <c r="E463" s="25" t="s">
        <v>14</v>
      </c>
      <c r="F463" s="25"/>
      <c r="G463" s="25"/>
      <c r="H463" s="25">
        <f>SUM(H444:H462)</f>
        <v>1.3450000000000002</v>
      </c>
      <c r="I463" s="25"/>
      <c r="J463" s="25">
        <f>SUM(J444:J462)</f>
        <v>1.7725000000000002</v>
      </c>
      <c r="K463" s="25">
        <f>J463/H463</f>
        <v>1.3178438661710037</v>
      </c>
      <c r="L463" s="25">
        <v>0.54500000000000004</v>
      </c>
      <c r="M463" s="25">
        <f>L463*J463</f>
        <v>0.96601250000000016</v>
      </c>
      <c r="N463" s="25">
        <f>H463*D444</f>
        <v>295.90000000000003</v>
      </c>
      <c r="O463" s="25">
        <f>J463*D444</f>
        <v>389.95000000000005</v>
      </c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2:27" ht="15.75" customHeight="1">
      <c r="B464" s="2"/>
      <c r="C464" s="3" t="s">
        <v>1</v>
      </c>
      <c r="D464" s="3" t="s">
        <v>2</v>
      </c>
      <c r="E464" s="3" t="s">
        <v>3</v>
      </c>
      <c r="F464" s="3" t="s">
        <v>4</v>
      </c>
      <c r="G464" s="3" t="s">
        <v>5</v>
      </c>
      <c r="H464" s="3" t="s">
        <v>6</v>
      </c>
      <c r="I464" s="3" t="s">
        <v>7</v>
      </c>
      <c r="J464" s="3" t="s">
        <v>8</v>
      </c>
      <c r="K464" s="3" t="s">
        <v>9</v>
      </c>
      <c r="L464" s="3" t="s">
        <v>10</v>
      </c>
      <c r="M464" s="3" t="s">
        <v>11</v>
      </c>
      <c r="N464" s="3" t="s">
        <v>12</v>
      </c>
      <c r="O464" s="3" t="s">
        <v>13</v>
      </c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2:27" ht="15.75" customHeight="1">
      <c r="B465" s="2"/>
      <c r="C465" s="13">
        <v>34</v>
      </c>
      <c r="D465" s="13">
        <v>220</v>
      </c>
      <c r="E465" s="13">
        <v>56</v>
      </c>
      <c r="F465" s="13">
        <v>0.75</v>
      </c>
      <c r="G465" s="13">
        <f t="shared" ref="G465:G476" si="63">B2</f>
        <v>7.4999999999999997E-2</v>
      </c>
      <c r="H465" s="13">
        <f t="shared" ref="H465:H476" si="64">F465*G465</f>
        <v>5.6249999999999994E-2</v>
      </c>
      <c r="I465" s="13">
        <v>0.5</v>
      </c>
      <c r="J465" s="13">
        <f t="shared" ref="J465:J483" si="65">H465*I465</f>
        <v>2.8124999999999997E-2</v>
      </c>
      <c r="K465" s="13"/>
      <c r="L465" s="13"/>
      <c r="M465" s="13"/>
      <c r="N465" s="13"/>
      <c r="O465" s="13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2:27" ht="15.75" customHeight="1">
      <c r="B466" s="2"/>
      <c r="C466" s="13"/>
      <c r="D466" s="13"/>
      <c r="E466" s="13">
        <v>58</v>
      </c>
      <c r="F466" s="13">
        <v>0.6</v>
      </c>
      <c r="G466" s="13">
        <f t="shared" si="63"/>
        <v>7.4999999999999997E-2</v>
      </c>
      <c r="H466" s="13">
        <f t="shared" si="64"/>
        <v>4.4999999999999998E-2</v>
      </c>
      <c r="I466" s="13">
        <v>0.5</v>
      </c>
      <c r="J466" s="13">
        <f t="shared" si="65"/>
        <v>2.2499999999999999E-2</v>
      </c>
      <c r="K466" s="13"/>
      <c r="L466" s="13"/>
      <c r="M466" s="13"/>
      <c r="N466" s="13"/>
      <c r="O466" s="13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2:27" ht="15.75" customHeight="1">
      <c r="B467" s="2"/>
      <c r="C467" s="13"/>
      <c r="D467" s="13"/>
      <c r="E467" s="13">
        <v>60</v>
      </c>
      <c r="F467" s="13">
        <v>0.75</v>
      </c>
      <c r="G467" s="13">
        <f t="shared" si="63"/>
        <v>7.4999999999999997E-2</v>
      </c>
      <c r="H467" s="13">
        <f t="shared" si="64"/>
        <v>5.6249999999999994E-2</v>
      </c>
      <c r="I467" s="13">
        <v>0.5</v>
      </c>
      <c r="J467" s="13">
        <f t="shared" si="65"/>
        <v>2.8124999999999997E-2</v>
      </c>
      <c r="K467" s="13"/>
      <c r="L467" s="13"/>
      <c r="M467" s="13"/>
      <c r="N467" s="13"/>
      <c r="O467" s="13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2:27" ht="15.75" customHeight="1">
      <c r="B468" s="2"/>
      <c r="C468" s="13"/>
      <c r="D468" s="13"/>
      <c r="E468" s="13">
        <v>63</v>
      </c>
      <c r="F468" s="13">
        <v>0.75</v>
      </c>
      <c r="G468" s="13">
        <f t="shared" si="63"/>
        <v>7.4999999999999997E-2</v>
      </c>
      <c r="H468" s="13">
        <f t="shared" si="64"/>
        <v>5.6249999999999994E-2</v>
      </c>
      <c r="I468" s="13">
        <v>0.5</v>
      </c>
      <c r="J468" s="13">
        <f t="shared" si="65"/>
        <v>2.8124999999999997E-2</v>
      </c>
      <c r="K468" s="13"/>
      <c r="L468" s="13"/>
      <c r="M468" s="13"/>
      <c r="N468" s="13"/>
      <c r="O468" s="13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2:27" ht="15.75" customHeight="1">
      <c r="B469" s="2"/>
      <c r="C469" s="13"/>
      <c r="D469" s="13"/>
      <c r="E469" s="13">
        <v>65</v>
      </c>
      <c r="F469" s="13">
        <v>0.75</v>
      </c>
      <c r="G469" s="13">
        <f t="shared" si="63"/>
        <v>7.4999999999999997E-2</v>
      </c>
      <c r="H469" s="13">
        <f t="shared" si="64"/>
        <v>5.6249999999999994E-2</v>
      </c>
      <c r="I469" s="13">
        <v>0.5</v>
      </c>
      <c r="J469" s="13">
        <f t="shared" si="65"/>
        <v>2.8124999999999997E-2</v>
      </c>
      <c r="K469" s="13"/>
      <c r="L469" s="13"/>
      <c r="M469" s="13"/>
      <c r="N469" s="13"/>
      <c r="O469" s="13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2:27" ht="15.75" customHeight="1">
      <c r="B470" s="2"/>
      <c r="C470" s="13"/>
      <c r="D470" s="13"/>
      <c r="E470" s="13">
        <v>57</v>
      </c>
      <c r="F470" s="13">
        <v>0.8</v>
      </c>
      <c r="G470" s="13">
        <f t="shared" si="63"/>
        <v>7.4999999999999997E-2</v>
      </c>
      <c r="H470" s="13">
        <f t="shared" si="64"/>
        <v>0.06</v>
      </c>
      <c r="I470" s="13">
        <v>0.5</v>
      </c>
      <c r="J470" s="13">
        <f t="shared" si="65"/>
        <v>0.03</v>
      </c>
      <c r="K470" s="13"/>
      <c r="L470" s="13"/>
      <c r="M470" s="13"/>
      <c r="N470" s="13"/>
      <c r="O470" s="13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2:27" ht="15.75" customHeight="1">
      <c r="B471" s="2"/>
      <c r="C471" s="13"/>
      <c r="D471" s="13"/>
      <c r="E471" s="13">
        <v>59</v>
      </c>
      <c r="F471" s="13">
        <v>0.8</v>
      </c>
      <c r="G471" s="13">
        <f t="shared" si="63"/>
        <v>7.4999999999999997E-2</v>
      </c>
      <c r="H471" s="13">
        <f t="shared" si="64"/>
        <v>0.06</v>
      </c>
      <c r="I471" s="13">
        <v>0.5</v>
      </c>
      <c r="J471" s="13">
        <f t="shared" si="65"/>
        <v>0.03</v>
      </c>
      <c r="K471" s="13"/>
      <c r="L471" s="13"/>
      <c r="M471" s="13"/>
      <c r="N471" s="13"/>
      <c r="O471" s="13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2:27" ht="15.75" customHeight="1">
      <c r="B472" s="2"/>
      <c r="C472" s="13"/>
      <c r="D472" s="13"/>
      <c r="E472" s="13">
        <v>61</v>
      </c>
      <c r="F472" s="13">
        <v>0.6</v>
      </c>
      <c r="G472" s="13">
        <f t="shared" si="63"/>
        <v>7.4999999999999997E-2</v>
      </c>
      <c r="H472" s="13">
        <f t="shared" si="64"/>
        <v>4.4999999999999998E-2</v>
      </c>
      <c r="I472" s="13">
        <v>3</v>
      </c>
      <c r="J472" s="13">
        <f t="shared" si="65"/>
        <v>0.13500000000000001</v>
      </c>
      <c r="K472" s="13"/>
      <c r="L472" s="13"/>
      <c r="M472" s="13"/>
      <c r="N472" s="13"/>
      <c r="O472" s="13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2:27" ht="15.75" customHeight="1">
      <c r="B473" s="2"/>
      <c r="C473" s="13"/>
      <c r="D473" s="13"/>
      <c r="E473" s="13">
        <v>62</v>
      </c>
      <c r="F473" s="13">
        <v>0.8</v>
      </c>
      <c r="G473" s="13">
        <f t="shared" si="63"/>
        <v>7.4999999999999997E-2</v>
      </c>
      <c r="H473" s="13">
        <f t="shared" si="64"/>
        <v>0.06</v>
      </c>
      <c r="I473" s="13">
        <v>3</v>
      </c>
      <c r="J473" s="13">
        <f t="shared" si="65"/>
        <v>0.18</v>
      </c>
      <c r="K473" s="13"/>
      <c r="L473" s="13"/>
      <c r="M473" s="13"/>
      <c r="N473" s="13"/>
      <c r="O473" s="13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2:27" ht="15.75" customHeight="1">
      <c r="B474" s="2"/>
      <c r="C474" s="13"/>
      <c r="D474" s="13"/>
      <c r="E474" s="13">
        <v>64</v>
      </c>
      <c r="F474" s="13">
        <v>0.6</v>
      </c>
      <c r="G474" s="13">
        <f t="shared" si="63"/>
        <v>7.4999999999999997E-2</v>
      </c>
      <c r="H474" s="13">
        <f t="shared" si="64"/>
        <v>4.4999999999999998E-2</v>
      </c>
      <c r="I474" s="13">
        <v>0.5</v>
      </c>
      <c r="J474" s="13">
        <f t="shared" si="65"/>
        <v>2.2499999999999999E-2</v>
      </c>
      <c r="K474" s="13"/>
      <c r="L474" s="13"/>
      <c r="M474" s="13"/>
      <c r="N474" s="13"/>
      <c r="O474" s="13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2:27" ht="15.75" customHeight="1">
      <c r="B475" s="2"/>
      <c r="C475" s="13"/>
      <c r="D475" s="13"/>
      <c r="E475" s="13">
        <v>66</v>
      </c>
      <c r="F475" s="13">
        <v>0.8</v>
      </c>
      <c r="G475" s="13">
        <f t="shared" si="63"/>
        <v>7.4999999999999997E-2</v>
      </c>
      <c r="H475" s="13">
        <f t="shared" si="64"/>
        <v>0.06</v>
      </c>
      <c r="I475" s="13">
        <v>0.5</v>
      </c>
      <c r="J475" s="13">
        <f t="shared" si="65"/>
        <v>0.03</v>
      </c>
      <c r="K475" s="13"/>
      <c r="L475" s="13"/>
      <c r="M475" s="13"/>
      <c r="N475" s="13"/>
      <c r="O475" s="13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2:27" ht="15.75" customHeight="1">
      <c r="B476" s="2"/>
      <c r="C476" s="13"/>
      <c r="D476" s="13"/>
      <c r="E476" s="13">
        <v>67</v>
      </c>
      <c r="F476" s="13">
        <v>0.6</v>
      </c>
      <c r="G476" s="13">
        <f t="shared" si="63"/>
        <v>7.4999999999999997E-2</v>
      </c>
      <c r="H476" s="13">
        <f t="shared" si="64"/>
        <v>4.4999999999999998E-2</v>
      </c>
      <c r="I476" s="13">
        <v>0.5</v>
      </c>
      <c r="J476" s="13">
        <f t="shared" si="65"/>
        <v>2.2499999999999999E-2</v>
      </c>
      <c r="K476" s="13"/>
      <c r="L476" s="13"/>
      <c r="M476" s="13"/>
      <c r="N476" s="13"/>
      <c r="O476" s="13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2:27" ht="15.75" customHeight="1">
      <c r="B477" s="2"/>
      <c r="C477" s="13"/>
      <c r="D477" s="13"/>
      <c r="E477" s="13" t="s">
        <v>15</v>
      </c>
      <c r="F477" s="13"/>
      <c r="G477" s="13"/>
      <c r="H477" s="13">
        <f t="shared" ref="H477:H483" si="66">A2</f>
        <v>0.1</v>
      </c>
      <c r="I477" s="13">
        <v>10</v>
      </c>
      <c r="J477" s="13">
        <f t="shared" si="65"/>
        <v>1</v>
      </c>
      <c r="K477" s="13"/>
      <c r="L477" s="13"/>
      <c r="M477" s="13"/>
      <c r="N477" s="13"/>
      <c r="O477" s="13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2:27" ht="15.75" customHeight="1">
      <c r="B478" s="2"/>
      <c r="C478" s="13"/>
      <c r="D478" s="13"/>
      <c r="E478" s="13" t="s">
        <v>15</v>
      </c>
      <c r="F478" s="13"/>
      <c r="G478" s="13"/>
      <c r="H478" s="13">
        <f t="shared" si="66"/>
        <v>0.1</v>
      </c>
      <c r="I478" s="13">
        <v>10</v>
      </c>
      <c r="J478" s="13">
        <f t="shared" si="65"/>
        <v>1</v>
      </c>
      <c r="K478" s="13"/>
      <c r="L478" s="13"/>
      <c r="M478" s="13"/>
      <c r="N478" s="13"/>
      <c r="O478" s="13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2:27" ht="15.75" customHeight="1">
      <c r="B479" s="2"/>
      <c r="C479" s="13"/>
      <c r="D479" s="13"/>
      <c r="E479" s="13" t="s">
        <v>15</v>
      </c>
      <c r="F479" s="13"/>
      <c r="G479" s="13"/>
      <c r="H479" s="13">
        <f t="shared" si="66"/>
        <v>0.1</v>
      </c>
      <c r="I479" s="13">
        <v>0.5</v>
      </c>
      <c r="J479" s="13">
        <f t="shared" si="65"/>
        <v>0.05</v>
      </c>
      <c r="K479" s="13"/>
      <c r="L479" s="13"/>
      <c r="M479" s="13"/>
      <c r="N479" s="13"/>
      <c r="O479" s="13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2:27" ht="15.75" customHeight="1">
      <c r="B480" s="2"/>
      <c r="C480" s="13"/>
      <c r="D480" s="13"/>
      <c r="E480" s="13" t="s">
        <v>15</v>
      </c>
      <c r="F480" s="13"/>
      <c r="G480" s="13"/>
      <c r="H480" s="13">
        <f t="shared" si="66"/>
        <v>0.1</v>
      </c>
      <c r="I480" s="13">
        <v>0.5</v>
      </c>
      <c r="J480" s="13">
        <f t="shared" si="65"/>
        <v>0.05</v>
      </c>
      <c r="K480" s="13"/>
      <c r="L480" s="13"/>
      <c r="M480" s="13"/>
      <c r="N480" s="13"/>
      <c r="O480" s="13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2:27" ht="15.75" customHeight="1">
      <c r="B481" s="2"/>
      <c r="C481" s="13"/>
      <c r="D481" s="13"/>
      <c r="E481" s="13" t="s">
        <v>15</v>
      </c>
      <c r="F481" s="13"/>
      <c r="G481" s="13"/>
      <c r="H481" s="13">
        <f t="shared" si="66"/>
        <v>0.1</v>
      </c>
      <c r="I481" s="13">
        <v>0.5</v>
      </c>
      <c r="J481" s="13">
        <f t="shared" si="65"/>
        <v>0.05</v>
      </c>
      <c r="K481" s="13"/>
      <c r="L481" s="13"/>
      <c r="M481" s="13"/>
      <c r="N481" s="13"/>
      <c r="O481" s="13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2:27" ht="15.75" customHeight="1">
      <c r="B482" s="2"/>
      <c r="C482" s="13"/>
      <c r="D482" s="13"/>
      <c r="E482" s="13" t="s">
        <v>15</v>
      </c>
      <c r="F482" s="13"/>
      <c r="G482" s="13"/>
      <c r="H482" s="13">
        <f t="shared" si="66"/>
        <v>0.1</v>
      </c>
      <c r="I482" s="13">
        <v>0.5</v>
      </c>
      <c r="J482" s="13">
        <f t="shared" si="65"/>
        <v>0.05</v>
      </c>
      <c r="K482" s="13"/>
      <c r="L482" s="13"/>
      <c r="M482" s="13"/>
      <c r="N482" s="13"/>
      <c r="O482" s="13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2:27" ht="15.75" customHeight="1">
      <c r="B483" s="2"/>
      <c r="C483" s="13"/>
      <c r="D483" s="13"/>
      <c r="E483" s="13" t="s">
        <v>15</v>
      </c>
      <c r="F483" s="13"/>
      <c r="G483" s="13"/>
      <c r="H483" s="13">
        <f t="shared" si="66"/>
        <v>0.1</v>
      </c>
      <c r="I483" s="13">
        <v>0.5</v>
      </c>
      <c r="J483" s="13">
        <f t="shared" si="65"/>
        <v>0.05</v>
      </c>
      <c r="K483" s="13"/>
      <c r="L483" s="13"/>
      <c r="M483" s="13"/>
      <c r="N483" s="13"/>
      <c r="O483" s="13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2:27" ht="15.75" customHeight="1">
      <c r="B484" s="2"/>
      <c r="C484" s="25"/>
      <c r="D484" s="25"/>
      <c r="E484" s="25" t="s">
        <v>14</v>
      </c>
      <c r="F484" s="25"/>
      <c r="G484" s="25"/>
      <c r="H484" s="25">
        <f>SUM(H465:H483)</f>
        <v>1.3450000000000002</v>
      </c>
      <c r="I484" s="25"/>
      <c r="J484" s="25">
        <f>SUM(J465:J483)</f>
        <v>2.8349999999999991</v>
      </c>
      <c r="K484" s="25">
        <f>J484/H484</f>
        <v>2.107806691449813</v>
      </c>
      <c r="L484" s="25">
        <v>0.54500000000000004</v>
      </c>
      <c r="M484" s="25">
        <f>L484*J484</f>
        <v>1.5450749999999995</v>
      </c>
      <c r="N484" s="25">
        <f>H484*D465</f>
        <v>295.90000000000003</v>
      </c>
      <c r="O484" s="25">
        <f>J484*D465</f>
        <v>623.69999999999982</v>
      </c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2:27" ht="15.75" customHeight="1">
      <c r="B485" s="2"/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3" t="s">
        <v>8</v>
      </c>
      <c r="K485" s="3" t="s">
        <v>9</v>
      </c>
      <c r="L485" s="3" t="s">
        <v>10</v>
      </c>
      <c r="M485" s="3" t="s">
        <v>11</v>
      </c>
      <c r="N485" s="3" t="s">
        <v>12</v>
      </c>
      <c r="O485" s="3" t="s">
        <v>13</v>
      </c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2:27" ht="15.75" customHeight="1">
      <c r="B486" s="2"/>
      <c r="C486" s="13">
        <v>35</v>
      </c>
      <c r="D486" s="13">
        <v>220</v>
      </c>
      <c r="E486" s="13">
        <v>56</v>
      </c>
      <c r="F486" s="13">
        <v>0.75</v>
      </c>
      <c r="G486" s="13">
        <f t="shared" ref="G486:G497" si="67">B2</f>
        <v>7.4999999999999997E-2</v>
      </c>
      <c r="H486" s="13">
        <f t="shared" ref="H486:H497" si="68">F486*G486</f>
        <v>5.6249999999999994E-2</v>
      </c>
      <c r="I486" s="13">
        <v>0.5</v>
      </c>
      <c r="J486" s="13">
        <f t="shared" ref="J486:J504" si="69">H486*I486</f>
        <v>2.8124999999999997E-2</v>
      </c>
      <c r="K486" s="13"/>
      <c r="L486" s="13"/>
      <c r="M486" s="13"/>
      <c r="N486" s="13"/>
      <c r="O486" s="13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2:27" ht="15.75" customHeight="1">
      <c r="B487" s="2"/>
      <c r="C487" s="13"/>
      <c r="D487" s="13"/>
      <c r="E487" s="13">
        <v>58</v>
      </c>
      <c r="F487" s="13">
        <v>0.6</v>
      </c>
      <c r="G487" s="13">
        <f t="shared" si="67"/>
        <v>7.4999999999999997E-2</v>
      </c>
      <c r="H487" s="13">
        <f t="shared" si="68"/>
        <v>4.4999999999999998E-2</v>
      </c>
      <c r="I487" s="13">
        <v>0.5</v>
      </c>
      <c r="J487" s="13">
        <f t="shared" si="69"/>
        <v>2.2499999999999999E-2</v>
      </c>
      <c r="K487" s="13"/>
      <c r="L487" s="13"/>
      <c r="M487" s="13"/>
      <c r="N487" s="13"/>
      <c r="O487" s="13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2:27" ht="15.75" customHeight="1">
      <c r="B488" s="2"/>
      <c r="C488" s="13"/>
      <c r="D488" s="13"/>
      <c r="E488" s="13">
        <v>60</v>
      </c>
      <c r="F488" s="13">
        <v>0.75</v>
      </c>
      <c r="G488" s="13">
        <f t="shared" si="67"/>
        <v>7.4999999999999997E-2</v>
      </c>
      <c r="H488" s="13">
        <f t="shared" si="68"/>
        <v>5.6249999999999994E-2</v>
      </c>
      <c r="I488" s="13">
        <v>0.5</v>
      </c>
      <c r="J488" s="13">
        <f t="shared" si="69"/>
        <v>2.8124999999999997E-2</v>
      </c>
      <c r="K488" s="13"/>
      <c r="L488" s="13"/>
      <c r="M488" s="13"/>
      <c r="N488" s="13"/>
      <c r="O488" s="13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2:27" ht="15.75" customHeight="1">
      <c r="B489" s="2"/>
      <c r="C489" s="13"/>
      <c r="D489" s="13"/>
      <c r="E489" s="13">
        <v>63</v>
      </c>
      <c r="F489" s="13">
        <v>0.75</v>
      </c>
      <c r="G489" s="13">
        <f t="shared" si="67"/>
        <v>7.4999999999999997E-2</v>
      </c>
      <c r="H489" s="13">
        <f t="shared" si="68"/>
        <v>5.6249999999999994E-2</v>
      </c>
      <c r="I489" s="13">
        <v>0.5</v>
      </c>
      <c r="J489" s="13">
        <f t="shared" si="69"/>
        <v>2.8124999999999997E-2</v>
      </c>
      <c r="K489" s="13"/>
      <c r="L489" s="13"/>
      <c r="M489" s="13"/>
      <c r="N489" s="13"/>
      <c r="O489" s="13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2:27" ht="15.75" customHeight="1">
      <c r="B490" s="2"/>
      <c r="C490" s="13"/>
      <c r="D490" s="13"/>
      <c r="E490" s="13">
        <v>65</v>
      </c>
      <c r="F490" s="13">
        <v>0.75</v>
      </c>
      <c r="G490" s="13">
        <f t="shared" si="67"/>
        <v>7.4999999999999997E-2</v>
      </c>
      <c r="H490" s="13">
        <f t="shared" si="68"/>
        <v>5.6249999999999994E-2</v>
      </c>
      <c r="I490" s="13">
        <v>0.5</v>
      </c>
      <c r="J490" s="13">
        <f t="shared" si="69"/>
        <v>2.8124999999999997E-2</v>
      </c>
      <c r="K490" s="13"/>
      <c r="L490" s="13"/>
      <c r="M490" s="13"/>
      <c r="N490" s="13"/>
      <c r="O490" s="13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2:27" ht="15.75" customHeight="1">
      <c r="B491" s="2"/>
      <c r="C491" s="13"/>
      <c r="D491" s="13"/>
      <c r="E491" s="13">
        <v>57</v>
      </c>
      <c r="F491" s="13">
        <v>0.8</v>
      </c>
      <c r="G491" s="13">
        <f t="shared" si="67"/>
        <v>7.4999999999999997E-2</v>
      </c>
      <c r="H491" s="13">
        <f t="shared" si="68"/>
        <v>0.06</v>
      </c>
      <c r="I491" s="13">
        <v>0.5</v>
      </c>
      <c r="J491" s="13">
        <f t="shared" si="69"/>
        <v>0.03</v>
      </c>
      <c r="K491" s="13"/>
      <c r="L491" s="13"/>
      <c r="M491" s="13"/>
      <c r="N491" s="13"/>
      <c r="O491" s="13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2:27" ht="15.75" customHeight="1">
      <c r="B492" s="2"/>
      <c r="C492" s="13"/>
      <c r="D492" s="13"/>
      <c r="E492" s="13">
        <v>59</v>
      </c>
      <c r="F492" s="13">
        <v>0.8</v>
      </c>
      <c r="G492" s="13">
        <f t="shared" si="67"/>
        <v>7.4999999999999997E-2</v>
      </c>
      <c r="H492" s="13">
        <f t="shared" si="68"/>
        <v>0.06</v>
      </c>
      <c r="I492" s="13">
        <v>0.5</v>
      </c>
      <c r="J492" s="13">
        <f t="shared" si="69"/>
        <v>0.03</v>
      </c>
      <c r="K492" s="13"/>
      <c r="L492" s="13"/>
      <c r="M492" s="13"/>
      <c r="N492" s="13"/>
      <c r="O492" s="13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2:27" ht="15.75" customHeight="1">
      <c r="B493" s="2"/>
      <c r="C493" s="13"/>
      <c r="D493" s="13"/>
      <c r="E493" s="13">
        <v>61</v>
      </c>
      <c r="F493" s="13">
        <v>0.6</v>
      </c>
      <c r="G493" s="13">
        <f t="shared" si="67"/>
        <v>7.4999999999999997E-2</v>
      </c>
      <c r="H493" s="13">
        <f t="shared" si="68"/>
        <v>4.4999999999999998E-2</v>
      </c>
      <c r="I493" s="13">
        <v>3</v>
      </c>
      <c r="J493" s="13">
        <f t="shared" si="69"/>
        <v>0.13500000000000001</v>
      </c>
      <c r="K493" s="13"/>
      <c r="L493" s="13"/>
      <c r="M493" s="13"/>
      <c r="N493" s="13"/>
      <c r="O493" s="13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2:27" ht="15.75" customHeight="1">
      <c r="B494" s="2"/>
      <c r="C494" s="13"/>
      <c r="D494" s="13"/>
      <c r="E494" s="13">
        <v>62</v>
      </c>
      <c r="F494" s="13">
        <v>0.8</v>
      </c>
      <c r="G494" s="13">
        <f t="shared" si="67"/>
        <v>7.4999999999999997E-2</v>
      </c>
      <c r="H494" s="13">
        <f t="shared" si="68"/>
        <v>0.06</v>
      </c>
      <c r="I494" s="13">
        <v>3</v>
      </c>
      <c r="J494" s="13">
        <f t="shared" si="69"/>
        <v>0.18</v>
      </c>
      <c r="K494" s="13"/>
      <c r="L494" s="13"/>
      <c r="M494" s="13"/>
      <c r="N494" s="13"/>
      <c r="O494" s="13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2:27" ht="15.75" customHeight="1">
      <c r="B495" s="2"/>
      <c r="C495" s="13"/>
      <c r="D495" s="13"/>
      <c r="E495" s="13">
        <v>64</v>
      </c>
      <c r="F495" s="13">
        <v>0.6</v>
      </c>
      <c r="G495" s="13">
        <f t="shared" si="67"/>
        <v>7.4999999999999997E-2</v>
      </c>
      <c r="H495" s="13">
        <f t="shared" si="68"/>
        <v>4.4999999999999998E-2</v>
      </c>
      <c r="I495" s="13">
        <v>0.5</v>
      </c>
      <c r="J495" s="13">
        <f t="shared" si="69"/>
        <v>2.2499999999999999E-2</v>
      </c>
      <c r="K495" s="13"/>
      <c r="L495" s="13"/>
      <c r="M495" s="13"/>
      <c r="N495" s="13"/>
      <c r="O495" s="13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2:27" ht="15.75" customHeight="1">
      <c r="B496" s="2"/>
      <c r="C496" s="13"/>
      <c r="D496" s="13"/>
      <c r="E496" s="13">
        <v>66</v>
      </c>
      <c r="F496" s="13">
        <v>0.8</v>
      </c>
      <c r="G496" s="13">
        <f t="shared" si="67"/>
        <v>7.4999999999999997E-2</v>
      </c>
      <c r="H496" s="13">
        <f t="shared" si="68"/>
        <v>0.06</v>
      </c>
      <c r="I496" s="13">
        <v>0.5</v>
      </c>
      <c r="J496" s="13">
        <f t="shared" si="69"/>
        <v>0.03</v>
      </c>
      <c r="K496" s="13"/>
      <c r="L496" s="13"/>
      <c r="M496" s="13"/>
      <c r="N496" s="13"/>
      <c r="O496" s="13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2:27" ht="15.75" customHeight="1">
      <c r="B497" s="2"/>
      <c r="C497" s="13"/>
      <c r="D497" s="13"/>
      <c r="E497" s="13">
        <v>67</v>
      </c>
      <c r="F497" s="13">
        <v>0.6</v>
      </c>
      <c r="G497" s="13">
        <f t="shared" si="67"/>
        <v>7.4999999999999997E-2</v>
      </c>
      <c r="H497" s="13">
        <f t="shared" si="68"/>
        <v>4.4999999999999998E-2</v>
      </c>
      <c r="I497" s="13">
        <v>0.5</v>
      </c>
      <c r="J497" s="13">
        <f t="shared" si="69"/>
        <v>2.2499999999999999E-2</v>
      </c>
      <c r="K497" s="13"/>
      <c r="L497" s="13"/>
      <c r="M497" s="13"/>
      <c r="N497" s="13"/>
      <c r="O497" s="13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2:27" ht="15.75" customHeight="1">
      <c r="B498" s="2"/>
      <c r="C498" s="13"/>
      <c r="D498" s="13"/>
      <c r="E498" s="13" t="s">
        <v>15</v>
      </c>
      <c r="F498" s="13"/>
      <c r="G498" s="13"/>
      <c r="H498" s="13">
        <f t="shared" ref="H498:H504" si="70">A2</f>
        <v>0.1</v>
      </c>
      <c r="I498" s="13">
        <v>10</v>
      </c>
      <c r="J498" s="13">
        <f t="shared" si="69"/>
        <v>1</v>
      </c>
      <c r="K498" s="13"/>
      <c r="L498" s="13"/>
      <c r="M498" s="13"/>
      <c r="N498" s="13"/>
      <c r="O498" s="13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2:27" ht="15.75" customHeight="1">
      <c r="B499" s="2"/>
      <c r="C499" s="13"/>
      <c r="D499" s="13"/>
      <c r="E499" s="13" t="s">
        <v>15</v>
      </c>
      <c r="F499" s="13"/>
      <c r="G499" s="13"/>
      <c r="H499" s="13">
        <f t="shared" si="70"/>
        <v>0.1</v>
      </c>
      <c r="I499" s="13">
        <v>10</v>
      </c>
      <c r="J499" s="13">
        <f t="shared" si="69"/>
        <v>1</v>
      </c>
      <c r="K499" s="13"/>
      <c r="L499" s="13"/>
      <c r="M499" s="13"/>
      <c r="N499" s="13"/>
      <c r="O499" s="13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2:27" ht="15.75" customHeight="1">
      <c r="B500" s="2"/>
      <c r="C500" s="13"/>
      <c r="D500" s="13"/>
      <c r="E500" s="13" t="s">
        <v>15</v>
      </c>
      <c r="F500" s="13"/>
      <c r="G500" s="13"/>
      <c r="H500" s="13">
        <f t="shared" si="70"/>
        <v>0.1</v>
      </c>
      <c r="I500" s="13">
        <v>0.5</v>
      </c>
      <c r="J500" s="13">
        <f t="shared" si="69"/>
        <v>0.05</v>
      </c>
      <c r="K500" s="13"/>
      <c r="L500" s="13"/>
      <c r="M500" s="13"/>
      <c r="N500" s="13"/>
      <c r="O500" s="13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2:27" ht="15.75" customHeight="1">
      <c r="B501" s="2"/>
      <c r="C501" s="13"/>
      <c r="D501" s="13"/>
      <c r="E501" s="13" t="s">
        <v>15</v>
      </c>
      <c r="F501" s="13"/>
      <c r="G501" s="13"/>
      <c r="H501" s="13">
        <f t="shared" si="70"/>
        <v>0.1</v>
      </c>
      <c r="I501" s="13">
        <v>0.5</v>
      </c>
      <c r="J501" s="13">
        <f t="shared" si="69"/>
        <v>0.05</v>
      </c>
      <c r="K501" s="13"/>
      <c r="L501" s="13"/>
      <c r="M501" s="13"/>
      <c r="N501" s="13"/>
      <c r="O501" s="13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2:27" ht="15.75" customHeight="1">
      <c r="B502" s="2"/>
      <c r="C502" s="13"/>
      <c r="D502" s="13"/>
      <c r="E502" s="13" t="s">
        <v>15</v>
      </c>
      <c r="F502" s="13"/>
      <c r="G502" s="13"/>
      <c r="H502" s="13">
        <f t="shared" si="70"/>
        <v>0.1</v>
      </c>
      <c r="I502" s="13">
        <v>0.5</v>
      </c>
      <c r="J502" s="13">
        <f t="shared" si="69"/>
        <v>0.05</v>
      </c>
      <c r="K502" s="13"/>
      <c r="L502" s="13"/>
      <c r="M502" s="13"/>
      <c r="N502" s="13"/>
      <c r="O502" s="13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2:27" ht="15.75" customHeight="1">
      <c r="B503" s="2"/>
      <c r="C503" s="13"/>
      <c r="D503" s="13"/>
      <c r="E503" s="13" t="s">
        <v>15</v>
      </c>
      <c r="F503" s="13"/>
      <c r="G503" s="13"/>
      <c r="H503" s="13">
        <f t="shared" si="70"/>
        <v>0.1</v>
      </c>
      <c r="I503" s="13">
        <v>0.5</v>
      </c>
      <c r="J503" s="13">
        <f t="shared" si="69"/>
        <v>0.05</v>
      </c>
      <c r="K503" s="13"/>
      <c r="L503" s="13"/>
      <c r="M503" s="13"/>
      <c r="N503" s="13"/>
      <c r="O503" s="13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2:27" ht="15.75" customHeight="1">
      <c r="B504" s="2"/>
      <c r="C504" s="13"/>
      <c r="D504" s="13"/>
      <c r="E504" s="13" t="s">
        <v>15</v>
      </c>
      <c r="F504" s="13"/>
      <c r="G504" s="13"/>
      <c r="H504" s="13">
        <f t="shared" si="70"/>
        <v>0.1</v>
      </c>
      <c r="I504" s="13">
        <v>0.5</v>
      </c>
      <c r="J504" s="13">
        <f t="shared" si="69"/>
        <v>0.05</v>
      </c>
      <c r="K504" s="13"/>
      <c r="L504" s="13"/>
      <c r="M504" s="13"/>
      <c r="N504" s="13"/>
      <c r="O504" s="13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2:27" ht="15.75" customHeight="1">
      <c r="B505" s="2"/>
      <c r="C505" s="25"/>
      <c r="D505" s="25"/>
      <c r="E505" s="25" t="s">
        <v>14</v>
      </c>
      <c r="F505" s="25"/>
      <c r="G505" s="25"/>
      <c r="H505" s="25">
        <f>SUM(H486:H504)</f>
        <v>1.3450000000000002</v>
      </c>
      <c r="I505" s="25"/>
      <c r="J505" s="25">
        <f>SUM(J486:J504)</f>
        <v>2.8349999999999991</v>
      </c>
      <c r="K505" s="25">
        <f>J505/H505</f>
        <v>2.107806691449813</v>
      </c>
      <c r="L505" s="25">
        <v>0.54500000000000004</v>
      </c>
      <c r="M505" s="25">
        <f>L505*J505</f>
        <v>1.5450749999999995</v>
      </c>
      <c r="N505" s="25">
        <f>H505*D486</f>
        <v>295.90000000000003</v>
      </c>
      <c r="O505" s="25">
        <f>J505*D486</f>
        <v>623.69999999999982</v>
      </c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2:27" ht="15.75" customHeight="1">
      <c r="B506" s="2"/>
      <c r="C506" s="3" t="s">
        <v>1</v>
      </c>
      <c r="D506" s="3" t="s">
        <v>2</v>
      </c>
      <c r="E506" s="3" t="s">
        <v>3</v>
      </c>
      <c r="F506" s="3" t="s">
        <v>4</v>
      </c>
      <c r="G506" s="3" t="s">
        <v>5</v>
      </c>
      <c r="H506" s="3" t="s">
        <v>6</v>
      </c>
      <c r="I506" s="3" t="s">
        <v>7</v>
      </c>
      <c r="J506" s="3" t="s">
        <v>8</v>
      </c>
      <c r="K506" s="3" t="s">
        <v>9</v>
      </c>
      <c r="L506" s="3" t="s">
        <v>10</v>
      </c>
      <c r="M506" s="3" t="s">
        <v>11</v>
      </c>
      <c r="N506" s="3" t="s">
        <v>12</v>
      </c>
      <c r="O506" s="3" t="s">
        <v>13</v>
      </c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2:27" ht="15.75" customHeight="1">
      <c r="B507" s="2"/>
      <c r="C507" s="13">
        <v>36</v>
      </c>
      <c r="D507" s="13">
        <v>200</v>
      </c>
      <c r="E507" s="13">
        <v>56</v>
      </c>
      <c r="F507" s="13">
        <v>0.75</v>
      </c>
      <c r="G507" s="13">
        <f t="shared" ref="G507:G518" si="71">B2</f>
        <v>7.4999999999999997E-2</v>
      </c>
      <c r="H507" s="13">
        <f t="shared" ref="H507:H518" si="72">F507*G507</f>
        <v>5.6249999999999994E-2</v>
      </c>
      <c r="I507" s="13">
        <v>0.5</v>
      </c>
      <c r="J507" s="13">
        <f t="shared" ref="J507:J525" si="73">H507*I507</f>
        <v>2.8124999999999997E-2</v>
      </c>
      <c r="K507" s="13"/>
      <c r="L507" s="13"/>
      <c r="M507" s="13"/>
      <c r="N507" s="13"/>
      <c r="O507" s="13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2:27" ht="15.75" customHeight="1">
      <c r="B508" s="2"/>
      <c r="C508" s="13"/>
      <c r="D508" s="13"/>
      <c r="E508" s="13">
        <v>58</v>
      </c>
      <c r="F508" s="13">
        <v>0.6</v>
      </c>
      <c r="G508" s="13">
        <f t="shared" si="71"/>
        <v>7.4999999999999997E-2</v>
      </c>
      <c r="H508" s="13">
        <f t="shared" si="72"/>
        <v>4.4999999999999998E-2</v>
      </c>
      <c r="I508" s="13">
        <v>0.5</v>
      </c>
      <c r="J508" s="13">
        <f t="shared" si="73"/>
        <v>2.2499999999999999E-2</v>
      </c>
      <c r="K508" s="13"/>
      <c r="L508" s="13"/>
      <c r="M508" s="13"/>
      <c r="N508" s="13"/>
      <c r="O508" s="13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2:27" ht="15.75" customHeight="1">
      <c r="B509" s="2"/>
      <c r="C509" s="13"/>
      <c r="D509" s="13"/>
      <c r="E509" s="13">
        <v>60</v>
      </c>
      <c r="F509" s="13">
        <v>0.75</v>
      </c>
      <c r="G509" s="13">
        <f t="shared" si="71"/>
        <v>7.4999999999999997E-2</v>
      </c>
      <c r="H509" s="13">
        <f t="shared" si="72"/>
        <v>5.6249999999999994E-2</v>
      </c>
      <c r="I509" s="13">
        <v>0.5</v>
      </c>
      <c r="J509" s="13">
        <f t="shared" si="73"/>
        <v>2.8124999999999997E-2</v>
      </c>
      <c r="K509" s="13"/>
      <c r="L509" s="13"/>
      <c r="M509" s="13"/>
      <c r="N509" s="13"/>
      <c r="O509" s="13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2:27" ht="15.75" customHeight="1">
      <c r="B510" s="2"/>
      <c r="C510" s="13"/>
      <c r="D510" s="13"/>
      <c r="E510" s="13">
        <v>63</v>
      </c>
      <c r="F510" s="13">
        <v>0.75</v>
      </c>
      <c r="G510" s="13">
        <f t="shared" si="71"/>
        <v>7.4999999999999997E-2</v>
      </c>
      <c r="H510" s="13">
        <f t="shared" si="72"/>
        <v>5.6249999999999994E-2</v>
      </c>
      <c r="I510" s="13">
        <v>0.5</v>
      </c>
      <c r="J510" s="13">
        <f t="shared" si="73"/>
        <v>2.8124999999999997E-2</v>
      </c>
      <c r="K510" s="13"/>
      <c r="L510" s="13"/>
      <c r="M510" s="13"/>
      <c r="N510" s="13"/>
      <c r="O510" s="13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2:27" ht="15.75" customHeight="1">
      <c r="B511" s="2"/>
      <c r="C511" s="13"/>
      <c r="D511" s="13"/>
      <c r="E511" s="13">
        <v>65</v>
      </c>
      <c r="F511" s="13">
        <v>0.75</v>
      </c>
      <c r="G511" s="13">
        <f t="shared" si="71"/>
        <v>7.4999999999999997E-2</v>
      </c>
      <c r="H511" s="13">
        <f t="shared" si="72"/>
        <v>5.6249999999999994E-2</v>
      </c>
      <c r="I511" s="13">
        <v>0.5</v>
      </c>
      <c r="J511" s="13">
        <f t="shared" si="73"/>
        <v>2.8124999999999997E-2</v>
      </c>
      <c r="K511" s="13"/>
      <c r="L511" s="13"/>
      <c r="M511" s="13"/>
      <c r="N511" s="13"/>
      <c r="O511" s="13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2:27" ht="15.75" customHeight="1">
      <c r="B512" s="2"/>
      <c r="C512" s="13"/>
      <c r="D512" s="13"/>
      <c r="E512" s="13">
        <v>57</v>
      </c>
      <c r="F512" s="13">
        <v>0.8</v>
      </c>
      <c r="G512" s="13">
        <f t="shared" si="71"/>
        <v>7.4999999999999997E-2</v>
      </c>
      <c r="H512" s="13">
        <f t="shared" si="72"/>
        <v>0.06</v>
      </c>
      <c r="I512" s="13">
        <v>0.5</v>
      </c>
      <c r="J512" s="13">
        <f t="shared" si="73"/>
        <v>0.03</v>
      </c>
      <c r="K512" s="13"/>
      <c r="L512" s="13"/>
      <c r="M512" s="13"/>
      <c r="N512" s="13"/>
      <c r="O512" s="13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2:27" ht="15.75" customHeight="1">
      <c r="B513" s="2"/>
      <c r="C513" s="13"/>
      <c r="D513" s="13"/>
      <c r="E513" s="13">
        <v>59</v>
      </c>
      <c r="F513" s="13">
        <v>0.8</v>
      </c>
      <c r="G513" s="13">
        <f t="shared" si="71"/>
        <v>7.4999999999999997E-2</v>
      </c>
      <c r="H513" s="13">
        <f t="shared" si="72"/>
        <v>0.06</v>
      </c>
      <c r="I513" s="13">
        <v>0.5</v>
      </c>
      <c r="J513" s="13">
        <f t="shared" si="73"/>
        <v>0.03</v>
      </c>
      <c r="K513" s="13"/>
      <c r="L513" s="13"/>
      <c r="M513" s="13"/>
      <c r="N513" s="13"/>
      <c r="O513" s="13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2:27" ht="15.75" customHeight="1">
      <c r="B514" s="2"/>
      <c r="C514" s="13"/>
      <c r="D514" s="13"/>
      <c r="E514" s="13">
        <v>61</v>
      </c>
      <c r="F514" s="13">
        <v>0.6</v>
      </c>
      <c r="G514" s="13">
        <f t="shared" si="71"/>
        <v>7.4999999999999997E-2</v>
      </c>
      <c r="H514" s="13">
        <f t="shared" si="72"/>
        <v>4.4999999999999998E-2</v>
      </c>
      <c r="I514" s="13">
        <v>0.5</v>
      </c>
      <c r="J514" s="13">
        <f t="shared" si="73"/>
        <v>2.2499999999999999E-2</v>
      </c>
      <c r="K514" s="13"/>
      <c r="L514" s="13"/>
      <c r="M514" s="13"/>
      <c r="N514" s="13"/>
      <c r="O514" s="13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2:27" ht="15.75" customHeight="1">
      <c r="B515" s="2"/>
      <c r="C515" s="13"/>
      <c r="D515" s="13"/>
      <c r="E515" s="13">
        <v>62</v>
      </c>
      <c r="F515" s="13">
        <v>0.8</v>
      </c>
      <c r="G515" s="13">
        <f t="shared" si="71"/>
        <v>7.4999999999999997E-2</v>
      </c>
      <c r="H515" s="13">
        <f t="shared" si="72"/>
        <v>0.06</v>
      </c>
      <c r="I515" s="13">
        <v>0.5</v>
      </c>
      <c r="J515" s="13">
        <f t="shared" si="73"/>
        <v>0.03</v>
      </c>
      <c r="K515" s="13"/>
      <c r="L515" s="13"/>
      <c r="M515" s="13"/>
      <c r="N515" s="13"/>
      <c r="O515" s="13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2:27" ht="15.75" customHeight="1">
      <c r="B516" s="2"/>
      <c r="C516" s="13"/>
      <c r="D516" s="13"/>
      <c r="E516" s="13">
        <v>64</v>
      </c>
      <c r="F516" s="13">
        <v>0.6</v>
      </c>
      <c r="G516" s="13">
        <f t="shared" si="71"/>
        <v>7.4999999999999997E-2</v>
      </c>
      <c r="H516" s="13">
        <f t="shared" si="72"/>
        <v>4.4999999999999998E-2</v>
      </c>
      <c r="I516" s="13">
        <v>3</v>
      </c>
      <c r="J516" s="13">
        <f t="shared" si="73"/>
        <v>0.13500000000000001</v>
      </c>
      <c r="K516" s="13"/>
      <c r="L516" s="13"/>
      <c r="M516" s="13"/>
      <c r="N516" s="13"/>
      <c r="O516" s="13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2:27" ht="15.75" customHeight="1">
      <c r="B517" s="2"/>
      <c r="C517" s="13"/>
      <c r="D517" s="13"/>
      <c r="E517" s="13">
        <v>66</v>
      </c>
      <c r="F517" s="13">
        <v>0.8</v>
      </c>
      <c r="G517" s="13">
        <f t="shared" si="71"/>
        <v>7.4999999999999997E-2</v>
      </c>
      <c r="H517" s="13">
        <f t="shared" si="72"/>
        <v>0.06</v>
      </c>
      <c r="I517" s="13">
        <v>0.5</v>
      </c>
      <c r="J517" s="13">
        <f t="shared" si="73"/>
        <v>0.03</v>
      </c>
      <c r="K517" s="13"/>
      <c r="L517" s="13"/>
      <c r="M517" s="13"/>
      <c r="N517" s="13"/>
      <c r="O517" s="13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2:27" ht="15.75" customHeight="1">
      <c r="B518" s="2"/>
      <c r="C518" s="13"/>
      <c r="D518" s="13"/>
      <c r="E518" s="13">
        <v>67</v>
      </c>
      <c r="F518" s="13">
        <v>0.6</v>
      </c>
      <c r="G518" s="13">
        <f t="shared" si="71"/>
        <v>7.4999999999999997E-2</v>
      </c>
      <c r="H518" s="13">
        <f t="shared" si="72"/>
        <v>4.4999999999999998E-2</v>
      </c>
      <c r="I518" s="13">
        <v>0.5</v>
      </c>
      <c r="J518" s="13">
        <f t="shared" si="73"/>
        <v>2.2499999999999999E-2</v>
      </c>
      <c r="K518" s="13"/>
      <c r="L518" s="13"/>
      <c r="M518" s="13"/>
      <c r="N518" s="13"/>
      <c r="O518" s="13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2:27" ht="15.75" customHeight="1">
      <c r="B519" s="2"/>
      <c r="C519" s="13"/>
      <c r="D519" s="13"/>
      <c r="E519" s="13" t="s">
        <v>15</v>
      </c>
      <c r="F519" s="13"/>
      <c r="G519" s="13"/>
      <c r="H519" s="13">
        <f t="shared" ref="H519:H525" si="74">A2</f>
        <v>0.1</v>
      </c>
      <c r="I519" s="13">
        <v>10</v>
      </c>
      <c r="J519" s="13">
        <f t="shared" si="73"/>
        <v>1</v>
      </c>
      <c r="K519" s="13"/>
      <c r="L519" s="13"/>
      <c r="M519" s="13"/>
      <c r="N519" s="13"/>
      <c r="O519" s="13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2:27" ht="15.75" customHeight="1">
      <c r="B520" s="2"/>
      <c r="C520" s="13"/>
      <c r="D520" s="13"/>
      <c r="E520" s="13" t="s">
        <v>15</v>
      </c>
      <c r="F520" s="13"/>
      <c r="G520" s="13"/>
      <c r="H520" s="13">
        <f t="shared" si="74"/>
        <v>0.1</v>
      </c>
      <c r="I520" s="13">
        <v>0.5</v>
      </c>
      <c r="J520" s="13">
        <f t="shared" si="73"/>
        <v>0.05</v>
      </c>
      <c r="K520" s="13"/>
      <c r="L520" s="13"/>
      <c r="M520" s="13"/>
      <c r="N520" s="13"/>
      <c r="O520" s="13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2:27" ht="15.75" customHeight="1">
      <c r="B521" s="2"/>
      <c r="C521" s="13"/>
      <c r="D521" s="13"/>
      <c r="E521" s="13" t="s">
        <v>15</v>
      </c>
      <c r="F521" s="13"/>
      <c r="G521" s="13"/>
      <c r="H521" s="13">
        <f t="shared" si="74"/>
        <v>0.1</v>
      </c>
      <c r="I521" s="13">
        <v>0.5</v>
      </c>
      <c r="J521" s="13">
        <f t="shared" si="73"/>
        <v>0.05</v>
      </c>
      <c r="K521" s="13"/>
      <c r="L521" s="13"/>
      <c r="M521" s="13"/>
      <c r="N521" s="13"/>
      <c r="O521" s="13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2:27" ht="15.75" customHeight="1">
      <c r="B522" s="2"/>
      <c r="C522" s="13"/>
      <c r="D522" s="13"/>
      <c r="E522" s="13" t="s">
        <v>15</v>
      </c>
      <c r="F522" s="13"/>
      <c r="G522" s="13"/>
      <c r="H522" s="13">
        <f t="shared" si="74"/>
        <v>0.1</v>
      </c>
      <c r="I522" s="13">
        <v>0.5</v>
      </c>
      <c r="J522" s="13">
        <f t="shared" si="73"/>
        <v>0.05</v>
      </c>
      <c r="K522" s="13"/>
      <c r="L522" s="13"/>
      <c r="M522" s="13"/>
      <c r="N522" s="13"/>
      <c r="O522" s="13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2:27" ht="15.75" customHeight="1">
      <c r="B523" s="2"/>
      <c r="C523" s="13"/>
      <c r="D523" s="13"/>
      <c r="E523" s="13" t="s">
        <v>15</v>
      </c>
      <c r="F523" s="13"/>
      <c r="G523" s="13"/>
      <c r="H523" s="13">
        <f t="shared" si="74"/>
        <v>0.1</v>
      </c>
      <c r="I523" s="13">
        <v>0.5</v>
      </c>
      <c r="J523" s="13">
        <f t="shared" si="73"/>
        <v>0.05</v>
      </c>
      <c r="K523" s="13"/>
      <c r="L523" s="13"/>
      <c r="M523" s="13"/>
      <c r="N523" s="13"/>
      <c r="O523" s="13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2:27" ht="15.75" customHeight="1">
      <c r="B524" s="2"/>
      <c r="C524" s="13"/>
      <c r="D524" s="13"/>
      <c r="E524" s="13" t="s">
        <v>15</v>
      </c>
      <c r="F524" s="13"/>
      <c r="G524" s="13"/>
      <c r="H524" s="13">
        <f t="shared" si="74"/>
        <v>0.1</v>
      </c>
      <c r="I524" s="13">
        <v>0.5</v>
      </c>
      <c r="J524" s="13">
        <f t="shared" si="73"/>
        <v>0.05</v>
      </c>
      <c r="K524" s="13"/>
      <c r="L524" s="13"/>
      <c r="M524" s="13"/>
      <c r="N524" s="13"/>
      <c r="O524" s="13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2:27" ht="15.75" customHeight="1">
      <c r="B525" s="2"/>
      <c r="C525" s="13"/>
      <c r="D525" s="13"/>
      <c r="E525" s="13" t="s">
        <v>15</v>
      </c>
      <c r="F525" s="13"/>
      <c r="G525" s="13"/>
      <c r="H525" s="13">
        <f t="shared" si="74"/>
        <v>0.1</v>
      </c>
      <c r="I525" s="13">
        <v>0.5</v>
      </c>
      <c r="J525" s="13">
        <f t="shared" si="73"/>
        <v>0.05</v>
      </c>
      <c r="K525" s="13"/>
      <c r="L525" s="13"/>
      <c r="M525" s="13"/>
      <c r="N525" s="13"/>
      <c r="O525" s="13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2:27" ht="15.75" customHeight="1">
      <c r="B526" s="2"/>
      <c r="C526" s="25"/>
      <c r="D526" s="25"/>
      <c r="E526" s="25" t="s">
        <v>14</v>
      </c>
      <c r="F526" s="25"/>
      <c r="G526" s="25"/>
      <c r="H526" s="25">
        <f>SUM(H507:H525)</f>
        <v>1.3450000000000002</v>
      </c>
      <c r="I526" s="25"/>
      <c r="J526" s="25">
        <f>SUM(J507:J525)</f>
        <v>1.7350000000000003</v>
      </c>
      <c r="K526" s="25">
        <f>J526/H526</f>
        <v>1.2899628252788105</v>
      </c>
      <c r="L526" s="25">
        <v>0.5</v>
      </c>
      <c r="M526" s="25">
        <f>L526*J526</f>
        <v>0.86750000000000016</v>
      </c>
      <c r="N526" s="25">
        <f>H526*D507</f>
        <v>269.00000000000006</v>
      </c>
      <c r="O526" s="25">
        <f>J526*D507</f>
        <v>347.00000000000006</v>
      </c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2:27" ht="15.75" customHeight="1">
      <c r="B527" s="2"/>
      <c r="C527" s="3" t="s">
        <v>1</v>
      </c>
      <c r="D527" s="3" t="s">
        <v>2</v>
      </c>
      <c r="E527" s="3" t="s">
        <v>3</v>
      </c>
      <c r="F527" s="3" t="s">
        <v>4</v>
      </c>
      <c r="G527" s="3" t="s">
        <v>5</v>
      </c>
      <c r="H527" s="3" t="s">
        <v>6</v>
      </c>
      <c r="I527" s="3" t="s">
        <v>7</v>
      </c>
      <c r="J527" s="3" t="s">
        <v>8</v>
      </c>
      <c r="K527" s="3" t="s">
        <v>9</v>
      </c>
      <c r="L527" s="3" t="s">
        <v>10</v>
      </c>
      <c r="M527" s="3" t="s">
        <v>11</v>
      </c>
      <c r="N527" s="3" t="s">
        <v>12</v>
      </c>
      <c r="O527" s="3" t="s">
        <v>13</v>
      </c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2:27" ht="15.75" customHeight="1">
      <c r="B528" s="2"/>
      <c r="C528" s="13">
        <v>37</v>
      </c>
      <c r="D528" s="13">
        <v>200</v>
      </c>
      <c r="E528" s="13">
        <v>56</v>
      </c>
      <c r="F528" s="13">
        <v>0.75</v>
      </c>
      <c r="G528" s="13">
        <f t="shared" ref="G528:G539" si="75">B2</f>
        <v>7.4999999999999997E-2</v>
      </c>
      <c r="H528" s="13">
        <f t="shared" ref="H528:H539" si="76">F528*G528</f>
        <v>5.6249999999999994E-2</v>
      </c>
      <c r="I528" s="13">
        <v>0.5</v>
      </c>
      <c r="J528" s="13">
        <f t="shared" ref="J528:J546" si="77">H528*I528</f>
        <v>2.8124999999999997E-2</v>
      </c>
      <c r="K528" s="13"/>
      <c r="L528" s="13"/>
      <c r="M528" s="13"/>
      <c r="N528" s="13"/>
      <c r="O528" s="13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2:27" ht="15.75" customHeight="1">
      <c r="B529" s="2"/>
      <c r="C529" s="13"/>
      <c r="D529" s="13"/>
      <c r="E529" s="13">
        <v>58</v>
      </c>
      <c r="F529" s="13">
        <v>0.6</v>
      </c>
      <c r="G529" s="13">
        <f t="shared" si="75"/>
        <v>7.4999999999999997E-2</v>
      </c>
      <c r="H529" s="13">
        <f t="shared" si="76"/>
        <v>4.4999999999999998E-2</v>
      </c>
      <c r="I529" s="13">
        <v>0.5</v>
      </c>
      <c r="J529" s="13">
        <f t="shared" si="77"/>
        <v>2.2499999999999999E-2</v>
      </c>
      <c r="K529" s="13"/>
      <c r="L529" s="13"/>
      <c r="M529" s="13"/>
      <c r="N529" s="13"/>
      <c r="O529" s="13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2:27" ht="15.75" customHeight="1">
      <c r="B530" s="2"/>
      <c r="C530" s="13"/>
      <c r="D530" s="13"/>
      <c r="E530" s="13">
        <v>60</v>
      </c>
      <c r="F530" s="13">
        <v>0.75</v>
      </c>
      <c r="G530" s="13">
        <f t="shared" si="75"/>
        <v>7.4999999999999997E-2</v>
      </c>
      <c r="H530" s="13">
        <f t="shared" si="76"/>
        <v>5.6249999999999994E-2</v>
      </c>
      <c r="I530" s="13">
        <v>0.5</v>
      </c>
      <c r="J530" s="13">
        <f t="shared" si="77"/>
        <v>2.8124999999999997E-2</v>
      </c>
      <c r="K530" s="13"/>
      <c r="L530" s="13"/>
      <c r="M530" s="13"/>
      <c r="N530" s="13"/>
      <c r="O530" s="13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2:27" ht="15.75" customHeight="1">
      <c r="B531" s="2"/>
      <c r="C531" s="13"/>
      <c r="D531" s="13"/>
      <c r="E531" s="13">
        <v>63</v>
      </c>
      <c r="F531" s="13">
        <v>0.75</v>
      </c>
      <c r="G531" s="13">
        <f t="shared" si="75"/>
        <v>7.4999999999999997E-2</v>
      </c>
      <c r="H531" s="13">
        <f t="shared" si="76"/>
        <v>5.6249999999999994E-2</v>
      </c>
      <c r="I531" s="13">
        <v>0.5</v>
      </c>
      <c r="J531" s="13">
        <f t="shared" si="77"/>
        <v>2.8124999999999997E-2</v>
      </c>
      <c r="K531" s="13"/>
      <c r="L531" s="13"/>
      <c r="M531" s="13"/>
      <c r="N531" s="13"/>
      <c r="O531" s="13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2:27" ht="15.75" customHeight="1">
      <c r="B532" s="2"/>
      <c r="C532" s="13"/>
      <c r="D532" s="13"/>
      <c r="E532" s="13">
        <v>65</v>
      </c>
      <c r="F532" s="13">
        <v>0.75</v>
      </c>
      <c r="G532" s="13">
        <f t="shared" si="75"/>
        <v>7.4999999999999997E-2</v>
      </c>
      <c r="H532" s="13">
        <f t="shared" si="76"/>
        <v>5.6249999999999994E-2</v>
      </c>
      <c r="I532" s="13">
        <v>0.5</v>
      </c>
      <c r="J532" s="13">
        <f t="shared" si="77"/>
        <v>2.8124999999999997E-2</v>
      </c>
      <c r="K532" s="13"/>
      <c r="L532" s="13"/>
      <c r="M532" s="13"/>
      <c r="N532" s="13"/>
      <c r="O532" s="13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2:27" ht="15.75" customHeight="1">
      <c r="B533" s="2"/>
      <c r="C533" s="13"/>
      <c r="D533" s="13"/>
      <c r="E533" s="13">
        <v>57</v>
      </c>
      <c r="F533" s="13">
        <v>0.8</v>
      </c>
      <c r="G533" s="13">
        <f t="shared" si="75"/>
        <v>7.4999999999999997E-2</v>
      </c>
      <c r="H533" s="13">
        <f t="shared" si="76"/>
        <v>0.06</v>
      </c>
      <c r="I533" s="13">
        <v>0.5</v>
      </c>
      <c r="J533" s="13">
        <f t="shared" si="77"/>
        <v>0.03</v>
      </c>
      <c r="K533" s="13"/>
      <c r="L533" s="13"/>
      <c r="M533" s="13"/>
      <c r="N533" s="13"/>
      <c r="O533" s="13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2:27" ht="15.75" customHeight="1">
      <c r="B534" s="2"/>
      <c r="C534" s="13"/>
      <c r="D534" s="13"/>
      <c r="E534" s="13">
        <v>59</v>
      </c>
      <c r="F534" s="13">
        <v>0.8</v>
      </c>
      <c r="G534" s="13">
        <f t="shared" si="75"/>
        <v>7.4999999999999997E-2</v>
      </c>
      <c r="H534" s="13">
        <f t="shared" si="76"/>
        <v>0.06</v>
      </c>
      <c r="I534" s="13">
        <v>0.5</v>
      </c>
      <c r="J534" s="13">
        <f t="shared" si="77"/>
        <v>0.03</v>
      </c>
      <c r="K534" s="13"/>
      <c r="L534" s="13"/>
      <c r="M534" s="13"/>
      <c r="N534" s="13"/>
      <c r="O534" s="13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2:27" ht="15.75" customHeight="1">
      <c r="B535" s="2"/>
      <c r="C535" s="13"/>
      <c r="D535" s="13"/>
      <c r="E535" s="13">
        <v>61</v>
      </c>
      <c r="F535" s="13">
        <v>0.6</v>
      </c>
      <c r="G535" s="13">
        <f t="shared" si="75"/>
        <v>7.4999999999999997E-2</v>
      </c>
      <c r="H535" s="13">
        <f t="shared" si="76"/>
        <v>4.4999999999999998E-2</v>
      </c>
      <c r="I535" s="13">
        <v>0.5</v>
      </c>
      <c r="J535" s="13">
        <f t="shared" si="77"/>
        <v>2.2499999999999999E-2</v>
      </c>
      <c r="K535" s="13"/>
      <c r="L535" s="13"/>
      <c r="M535" s="13"/>
      <c r="N535" s="13"/>
      <c r="O535" s="13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2:27" ht="15.75" customHeight="1">
      <c r="B536" s="2"/>
      <c r="C536" s="13"/>
      <c r="D536" s="13"/>
      <c r="E536" s="13">
        <v>62</v>
      </c>
      <c r="F536" s="13">
        <v>0.8</v>
      </c>
      <c r="G536" s="13">
        <f t="shared" si="75"/>
        <v>7.4999999999999997E-2</v>
      </c>
      <c r="H536" s="13">
        <f t="shared" si="76"/>
        <v>0.06</v>
      </c>
      <c r="I536" s="13">
        <v>0.5</v>
      </c>
      <c r="J536" s="13">
        <f t="shared" si="77"/>
        <v>0.03</v>
      </c>
      <c r="K536" s="13"/>
      <c r="L536" s="13"/>
      <c r="M536" s="13"/>
      <c r="N536" s="13"/>
      <c r="O536" s="13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2:27" ht="15.75" customHeight="1">
      <c r="B537" s="2"/>
      <c r="C537" s="13"/>
      <c r="D537" s="13"/>
      <c r="E537" s="13">
        <v>64</v>
      </c>
      <c r="F537" s="13">
        <v>0.6</v>
      </c>
      <c r="G537" s="13">
        <f t="shared" si="75"/>
        <v>7.4999999999999997E-2</v>
      </c>
      <c r="H537" s="13">
        <f t="shared" si="76"/>
        <v>4.4999999999999998E-2</v>
      </c>
      <c r="I537" s="13">
        <v>0.5</v>
      </c>
      <c r="J537" s="13">
        <f t="shared" si="77"/>
        <v>2.2499999999999999E-2</v>
      </c>
      <c r="K537" s="13"/>
      <c r="L537" s="13"/>
      <c r="M537" s="13"/>
      <c r="N537" s="13"/>
      <c r="O537" s="13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2:27" ht="15.75" customHeight="1">
      <c r="B538" s="2"/>
      <c r="C538" s="13"/>
      <c r="D538" s="13"/>
      <c r="E538" s="13">
        <v>66</v>
      </c>
      <c r="F538" s="13">
        <v>0.8</v>
      </c>
      <c r="G538" s="13">
        <f t="shared" si="75"/>
        <v>7.4999999999999997E-2</v>
      </c>
      <c r="H538" s="13">
        <f t="shared" si="76"/>
        <v>0.06</v>
      </c>
      <c r="I538" s="13">
        <v>3</v>
      </c>
      <c r="J538" s="13">
        <f t="shared" si="77"/>
        <v>0.18</v>
      </c>
      <c r="K538" s="13"/>
      <c r="L538" s="13"/>
      <c r="M538" s="13"/>
      <c r="N538" s="13"/>
      <c r="O538" s="13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2:27" ht="15.75" customHeight="1">
      <c r="B539" s="2"/>
      <c r="C539" s="13"/>
      <c r="D539" s="13"/>
      <c r="E539" s="13">
        <v>67</v>
      </c>
      <c r="F539" s="13">
        <v>0.6</v>
      </c>
      <c r="G539" s="13">
        <f t="shared" si="75"/>
        <v>7.4999999999999997E-2</v>
      </c>
      <c r="H539" s="13">
        <f t="shared" si="76"/>
        <v>4.4999999999999998E-2</v>
      </c>
      <c r="I539" s="13">
        <v>3</v>
      </c>
      <c r="J539" s="13">
        <f t="shared" si="77"/>
        <v>0.13500000000000001</v>
      </c>
      <c r="K539" s="13"/>
      <c r="L539" s="13"/>
      <c r="M539" s="13"/>
      <c r="N539" s="13"/>
      <c r="O539" s="13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2:27" ht="15.75" customHeight="1">
      <c r="B540" s="2"/>
      <c r="C540" s="13"/>
      <c r="D540" s="13"/>
      <c r="E540" s="13" t="s">
        <v>15</v>
      </c>
      <c r="F540" s="13"/>
      <c r="G540" s="13"/>
      <c r="H540" s="13">
        <f t="shared" ref="H540:H546" si="78">A2</f>
        <v>0.1</v>
      </c>
      <c r="I540" s="13">
        <v>10</v>
      </c>
      <c r="J540" s="13">
        <f t="shared" si="77"/>
        <v>1</v>
      </c>
      <c r="K540" s="13"/>
      <c r="L540" s="13"/>
      <c r="M540" s="13"/>
      <c r="N540" s="13"/>
      <c r="O540" s="13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2:27" ht="15.75" customHeight="1">
      <c r="B541" s="2"/>
      <c r="C541" s="13"/>
      <c r="D541" s="13"/>
      <c r="E541" s="13" t="s">
        <v>15</v>
      </c>
      <c r="F541" s="13"/>
      <c r="G541" s="13"/>
      <c r="H541" s="13">
        <f t="shared" si="78"/>
        <v>0.1</v>
      </c>
      <c r="I541" s="13">
        <v>10</v>
      </c>
      <c r="J541" s="13">
        <f t="shared" si="77"/>
        <v>1</v>
      </c>
      <c r="K541" s="13"/>
      <c r="L541" s="13"/>
      <c r="M541" s="13"/>
      <c r="N541" s="13"/>
      <c r="O541" s="13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2:27" ht="15.75" customHeight="1">
      <c r="B542" s="2"/>
      <c r="C542" s="13"/>
      <c r="D542" s="13"/>
      <c r="E542" s="13" t="s">
        <v>15</v>
      </c>
      <c r="F542" s="13"/>
      <c r="G542" s="13"/>
      <c r="H542" s="13">
        <f t="shared" si="78"/>
        <v>0.1</v>
      </c>
      <c r="I542" s="13">
        <v>0.5</v>
      </c>
      <c r="J542" s="13">
        <f t="shared" si="77"/>
        <v>0.05</v>
      </c>
      <c r="K542" s="13"/>
      <c r="L542" s="13"/>
      <c r="M542" s="13"/>
      <c r="N542" s="13"/>
      <c r="O542" s="13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2:27" ht="15.75" customHeight="1">
      <c r="B543" s="2"/>
      <c r="C543" s="13"/>
      <c r="D543" s="13"/>
      <c r="E543" s="13" t="s">
        <v>15</v>
      </c>
      <c r="F543" s="13"/>
      <c r="G543" s="13"/>
      <c r="H543" s="13">
        <f t="shared" si="78"/>
        <v>0.1</v>
      </c>
      <c r="I543" s="13">
        <v>0.5</v>
      </c>
      <c r="J543" s="13">
        <f t="shared" si="77"/>
        <v>0.05</v>
      </c>
      <c r="K543" s="13"/>
      <c r="L543" s="13"/>
      <c r="M543" s="13"/>
      <c r="N543" s="13"/>
      <c r="O543" s="13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2:27" ht="15.75" customHeight="1">
      <c r="B544" s="2"/>
      <c r="C544" s="13"/>
      <c r="D544" s="13"/>
      <c r="E544" s="13" t="s">
        <v>15</v>
      </c>
      <c r="F544" s="13"/>
      <c r="G544" s="13"/>
      <c r="H544" s="13">
        <f t="shared" si="78"/>
        <v>0.1</v>
      </c>
      <c r="I544" s="13">
        <v>0.5</v>
      </c>
      <c r="J544" s="13">
        <f t="shared" si="77"/>
        <v>0.05</v>
      </c>
      <c r="K544" s="13"/>
      <c r="L544" s="13"/>
      <c r="M544" s="13"/>
      <c r="N544" s="13"/>
      <c r="O544" s="13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2:27" ht="15.75" customHeight="1">
      <c r="B545" s="2"/>
      <c r="C545" s="13"/>
      <c r="D545" s="13"/>
      <c r="E545" s="13" t="s">
        <v>15</v>
      </c>
      <c r="F545" s="13"/>
      <c r="G545" s="13"/>
      <c r="H545" s="13">
        <f t="shared" si="78"/>
        <v>0.1</v>
      </c>
      <c r="I545" s="13">
        <v>0.5</v>
      </c>
      <c r="J545" s="13">
        <f t="shared" si="77"/>
        <v>0.05</v>
      </c>
      <c r="K545" s="13"/>
      <c r="L545" s="13"/>
      <c r="M545" s="13"/>
      <c r="N545" s="13"/>
      <c r="O545" s="13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2:27" ht="15.75" customHeight="1">
      <c r="B546" s="2"/>
      <c r="C546" s="13"/>
      <c r="D546" s="13"/>
      <c r="E546" s="13" t="s">
        <v>15</v>
      </c>
      <c r="F546" s="13"/>
      <c r="G546" s="13"/>
      <c r="H546" s="13">
        <f t="shared" si="78"/>
        <v>0.1</v>
      </c>
      <c r="I546" s="13">
        <v>0.5</v>
      </c>
      <c r="J546" s="13">
        <f t="shared" si="77"/>
        <v>0.05</v>
      </c>
      <c r="K546" s="13"/>
      <c r="L546" s="13"/>
      <c r="M546" s="13"/>
      <c r="N546" s="13"/>
      <c r="O546" s="13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2:27" ht="15.75" customHeight="1">
      <c r="B547" s="2"/>
      <c r="C547" s="25"/>
      <c r="D547" s="25"/>
      <c r="E547" s="25" t="s">
        <v>14</v>
      </c>
      <c r="F547" s="25"/>
      <c r="G547" s="25"/>
      <c r="H547" s="25">
        <f>SUM(H528:H546)</f>
        <v>1.3450000000000002</v>
      </c>
      <c r="I547" s="25"/>
      <c r="J547" s="25">
        <f>SUM(J528:J546)</f>
        <v>2.8349999999999991</v>
      </c>
      <c r="K547" s="25">
        <f>J547/H547</f>
        <v>2.107806691449813</v>
      </c>
      <c r="L547" s="25">
        <v>0.5</v>
      </c>
      <c r="M547" s="25">
        <f>L547*J547</f>
        <v>1.4174999999999995</v>
      </c>
      <c r="N547" s="25">
        <f>H547*D528</f>
        <v>269.00000000000006</v>
      </c>
      <c r="O547" s="25">
        <f>J547*D528</f>
        <v>566.99999999999977</v>
      </c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2:27" ht="15.75" customHeight="1" thickBo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5" t="s">
        <v>16</v>
      </c>
      <c r="M548" s="25">
        <f>SUM(M423:M547)</f>
        <v>7.307175</v>
      </c>
      <c r="N548" s="25">
        <f>SUM(N423:N547)</f>
        <v>1721.6000000000001</v>
      </c>
      <c r="O548" s="25">
        <f>SUM(O423:O547)</f>
        <v>2941.2999999999993</v>
      </c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2:27" ht="15.75" customHeight="1" thickBot="1">
      <c r="B549" s="2"/>
      <c r="C549" s="6">
        <f>SUM(D423:D547)</f>
        <v>1280</v>
      </c>
      <c r="D549" s="8" t="s">
        <v>17</v>
      </c>
      <c r="E549" s="8"/>
      <c r="F549" s="8"/>
      <c r="G549" s="8"/>
      <c r="H549" s="8"/>
      <c r="I549" s="9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2:27" ht="15.75" customHeight="1" thickBot="1">
      <c r="B550" s="2"/>
      <c r="C550" s="6">
        <f>C549*8760</f>
        <v>11212800</v>
      </c>
      <c r="D550" s="8" t="s">
        <v>18</v>
      </c>
      <c r="E550" s="8"/>
      <c r="F550" s="8"/>
      <c r="G550" s="8"/>
      <c r="H550" s="8"/>
      <c r="I550" s="9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2:27" ht="15.75" customHeight="1" thickBot="1">
      <c r="B551" s="2"/>
      <c r="C551" s="6">
        <f>N548</f>
        <v>1721.6000000000001</v>
      </c>
      <c r="D551" s="8" t="s">
        <v>19</v>
      </c>
      <c r="E551" s="8"/>
      <c r="F551" s="8"/>
      <c r="G551" s="8"/>
      <c r="H551" s="8"/>
      <c r="I551" s="9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2:27" ht="15.75" customHeight="1" thickBot="1">
      <c r="B552" s="2"/>
      <c r="C552" s="6">
        <f>C551/C549</f>
        <v>1.3450000000000002</v>
      </c>
      <c r="D552" s="8" t="s">
        <v>20</v>
      </c>
      <c r="E552" s="8"/>
      <c r="F552" s="8"/>
      <c r="G552" s="8"/>
      <c r="H552" s="8"/>
      <c r="I552" s="9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2:27" ht="15.75" customHeight="1" thickBot="1">
      <c r="B553" s="2"/>
      <c r="C553" s="6">
        <f>O548/C549</f>
        <v>2.2978906249999995</v>
      </c>
      <c r="D553" s="8" t="s">
        <v>21</v>
      </c>
      <c r="E553" s="8"/>
      <c r="F553" s="8"/>
      <c r="G553" s="8"/>
      <c r="H553" s="8"/>
      <c r="I553" s="9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2:27" ht="15.75" customHeight="1" thickBot="1">
      <c r="B554" s="2"/>
      <c r="C554" s="6">
        <f>C553/C552</f>
        <v>1.708468866171003</v>
      </c>
      <c r="D554" s="8" t="s">
        <v>22</v>
      </c>
      <c r="E554" s="8"/>
      <c r="F554" s="8"/>
      <c r="G554" s="8"/>
      <c r="H554" s="8"/>
      <c r="I554" s="9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2:27" ht="15.75" customHeight="1" thickBot="1">
      <c r="B555" s="2"/>
      <c r="C555" s="6">
        <f>(C550-O548)/C550</f>
        <v>0.99973768371860727</v>
      </c>
      <c r="D555" s="8" t="s">
        <v>23</v>
      </c>
      <c r="E555" s="8"/>
      <c r="F555" s="8"/>
      <c r="G555" s="8"/>
      <c r="H555" s="8"/>
      <c r="I555" s="9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2:27" ht="15.75" customHeight="1" thickBot="1">
      <c r="B556" s="2"/>
      <c r="C556" s="6">
        <f>1-C555</f>
        <v>2.6231628139272711E-4</v>
      </c>
      <c r="D556" s="8" t="s">
        <v>24</v>
      </c>
      <c r="E556" s="8"/>
      <c r="F556" s="8"/>
      <c r="G556" s="8"/>
      <c r="H556" s="8"/>
      <c r="I556" s="9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2:27" ht="15.75" customHeight="1" thickBot="1">
      <c r="B557" s="2"/>
      <c r="C557" s="6">
        <f>M548*1000</f>
        <v>7307.1750000000002</v>
      </c>
      <c r="D557" s="8" t="s">
        <v>26</v>
      </c>
      <c r="E557" s="8"/>
      <c r="F557" s="8"/>
      <c r="G557" s="8"/>
      <c r="H557" s="8"/>
      <c r="I557" s="9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2:27" ht="15.75" customHeight="1" thickBot="1">
      <c r="B558" s="2"/>
      <c r="C558" s="6">
        <f>C557/C549</f>
        <v>5.7087304687499998</v>
      </c>
      <c r="D558" s="11" t="s">
        <v>27</v>
      </c>
      <c r="E558" s="11"/>
      <c r="F558" s="11"/>
      <c r="G558" s="11"/>
      <c r="H558" s="11"/>
      <c r="I558" s="1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2:27" ht="15.75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2:27" ht="15.75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2:27" ht="46.5">
      <c r="B561" s="1"/>
      <c r="C561" s="2"/>
      <c r="D561" s="2"/>
      <c r="E561" s="2"/>
      <c r="F561" s="2"/>
      <c r="G561" s="2"/>
      <c r="H561" s="2"/>
      <c r="I561" s="1" t="s">
        <v>32</v>
      </c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2:27" ht="15.75" customHeight="1">
      <c r="B562" s="2"/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3" t="s">
        <v>8</v>
      </c>
      <c r="K562" s="3" t="s">
        <v>9</v>
      </c>
      <c r="L562" s="3" t="s">
        <v>10</v>
      </c>
      <c r="M562" s="3" t="s">
        <v>11</v>
      </c>
      <c r="N562" s="3" t="s">
        <v>12</v>
      </c>
      <c r="O562" s="3" t="s">
        <v>13</v>
      </c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2:27" ht="15.75" customHeight="1">
      <c r="B563" s="2"/>
      <c r="C563" s="4">
        <v>32</v>
      </c>
      <c r="D563" s="4">
        <v>220</v>
      </c>
      <c r="E563" s="4">
        <v>56</v>
      </c>
      <c r="F563" s="4">
        <v>0.75</v>
      </c>
      <c r="G563" s="4">
        <f t="shared" ref="G563:G568" si="79">B2</f>
        <v>7.4999999999999997E-2</v>
      </c>
      <c r="H563" s="4">
        <f t="shared" ref="H563:H574" si="80">F563*G563</f>
        <v>5.6249999999999994E-2</v>
      </c>
      <c r="I563" s="4">
        <v>0.5</v>
      </c>
      <c r="J563" s="4">
        <f t="shared" ref="J563:J581" si="81">H563*I563</f>
        <v>2.8124999999999997E-2</v>
      </c>
      <c r="K563" s="4"/>
      <c r="L563" s="4"/>
      <c r="M563" s="4"/>
      <c r="N563" s="4"/>
      <c r="O563" s="4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2:27" ht="15.75" customHeight="1">
      <c r="B564" s="2"/>
      <c r="C564" s="4"/>
      <c r="D564" s="4"/>
      <c r="E564" s="4">
        <v>58</v>
      </c>
      <c r="F564" s="4">
        <v>0.6</v>
      </c>
      <c r="G564" s="4">
        <f t="shared" si="79"/>
        <v>7.4999999999999997E-2</v>
      </c>
      <c r="H564" s="4">
        <f t="shared" si="80"/>
        <v>4.4999999999999998E-2</v>
      </c>
      <c r="I564" s="4">
        <v>0.5</v>
      </c>
      <c r="J564" s="4">
        <f t="shared" si="81"/>
        <v>2.2499999999999999E-2</v>
      </c>
      <c r="K564" s="4"/>
      <c r="L564" s="4"/>
      <c r="M564" s="4"/>
      <c r="N564" s="4"/>
      <c r="O564" s="4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2:27" ht="15.75" customHeight="1">
      <c r="B565" s="2"/>
      <c r="C565" s="4"/>
      <c r="D565" s="4"/>
      <c r="E565" s="4">
        <v>60</v>
      </c>
      <c r="F565" s="4">
        <v>0.75</v>
      </c>
      <c r="G565" s="4">
        <f t="shared" si="79"/>
        <v>7.4999999999999997E-2</v>
      </c>
      <c r="H565" s="4">
        <f t="shared" si="80"/>
        <v>5.6249999999999994E-2</v>
      </c>
      <c r="I565" s="4">
        <v>0.5</v>
      </c>
      <c r="J565" s="4">
        <f t="shared" si="81"/>
        <v>2.8124999999999997E-2</v>
      </c>
      <c r="K565" s="4"/>
      <c r="L565" s="4"/>
      <c r="M565" s="4"/>
      <c r="N565" s="4"/>
      <c r="O565" s="4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2:27" ht="15.75" customHeight="1">
      <c r="B566" s="2"/>
      <c r="C566" s="4"/>
      <c r="D566" s="4"/>
      <c r="E566" s="4">
        <v>63</v>
      </c>
      <c r="F566" s="4">
        <v>0.75</v>
      </c>
      <c r="G566" s="4">
        <f t="shared" si="79"/>
        <v>7.4999999999999997E-2</v>
      </c>
      <c r="H566" s="4">
        <f t="shared" si="80"/>
        <v>5.6249999999999994E-2</v>
      </c>
      <c r="I566" s="4">
        <v>0.5</v>
      </c>
      <c r="J566" s="4">
        <f t="shared" si="81"/>
        <v>2.8124999999999997E-2</v>
      </c>
      <c r="K566" s="4"/>
      <c r="L566" s="4"/>
      <c r="M566" s="4"/>
      <c r="N566" s="4"/>
      <c r="O566" s="4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2:27" ht="15.75" customHeight="1">
      <c r="B567" s="2"/>
      <c r="C567" s="4"/>
      <c r="D567" s="4"/>
      <c r="E567" s="4">
        <v>65</v>
      </c>
      <c r="F567" s="4">
        <v>0.75</v>
      </c>
      <c r="G567" s="4">
        <f t="shared" si="79"/>
        <v>7.4999999999999997E-2</v>
      </c>
      <c r="H567" s="4">
        <f t="shared" si="80"/>
        <v>5.6249999999999994E-2</v>
      </c>
      <c r="I567" s="4">
        <v>0.5</v>
      </c>
      <c r="J567" s="4">
        <f t="shared" si="81"/>
        <v>2.8124999999999997E-2</v>
      </c>
      <c r="K567" s="4"/>
      <c r="L567" s="4"/>
      <c r="M567" s="4"/>
      <c r="N567" s="4"/>
      <c r="O567" s="4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2:27" ht="15.75" customHeight="1">
      <c r="B568" s="2"/>
      <c r="C568" s="4"/>
      <c r="D568" s="4"/>
      <c r="E568" s="4">
        <v>57</v>
      </c>
      <c r="F568" s="4">
        <v>0.8</v>
      </c>
      <c r="G568" s="4">
        <f t="shared" si="79"/>
        <v>7.4999999999999997E-2</v>
      </c>
      <c r="H568" s="4">
        <f t="shared" si="80"/>
        <v>0.06</v>
      </c>
      <c r="I568" s="4">
        <v>3</v>
      </c>
      <c r="J568" s="4">
        <f t="shared" si="81"/>
        <v>0.18</v>
      </c>
      <c r="K568" s="4"/>
      <c r="L568" s="4"/>
      <c r="M568" s="4"/>
      <c r="N568" s="4"/>
      <c r="O568" s="4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2:27" ht="15.75" customHeight="1">
      <c r="B569" s="2"/>
      <c r="C569" s="4"/>
      <c r="D569" s="4"/>
      <c r="E569" s="4">
        <v>59</v>
      </c>
      <c r="F569" s="4">
        <v>0.8</v>
      </c>
      <c r="G569" s="4">
        <v>0</v>
      </c>
      <c r="H569" s="4">
        <f t="shared" si="80"/>
        <v>0</v>
      </c>
      <c r="I569" s="4">
        <v>0.5</v>
      </c>
      <c r="J569" s="4">
        <f t="shared" si="81"/>
        <v>0</v>
      </c>
      <c r="K569" s="4"/>
      <c r="L569" s="4"/>
      <c r="M569" s="4"/>
      <c r="N569" s="4"/>
      <c r="O569" s="4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2:27" ht="15.75" customHeight="1">
      <c r="B570" s="2"/>
      <c r="C570" s="4"/>
      <c r="D570" s="4"/>
      <c r="E570" s="4">
        <v>61</v>
      </c>
      <c r="F570" s="4">
        <v>0.6</v>
      </c>
      <c r="G570" s="4">
        <v>0</v>
      </c>
      <c r="H570" s="4">
        <f t="shared" si="80"/>
        <v>0</v>
      </c>
      <c r="I570" s="4">
        <v>0.5</v>
      </c>
      <c r="J570" s="4">
        <f t="shared" si="81"/>
        <v>0</v>
      </c>
      <c r="K570" s="4"/>
      <c r="L570" s="4"/>
      <c r="M570" s="4"/>
      <c r="N570" s="4"/>
      <c r="O570" s="4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2:27" ht="15.75" customHeight="1">
      <c r="B571" s="2"/>
      <c r="C571" s="4"/>
      <c r="D571" s="4"/>
      <c r="E571" s="4">
        <v>62</v>
      </c>
      <c r="F571" s="4">
        <v>0.8</v>
      </c>
      <c r="G571" s="4">
        <v>0</v>
      </c>
      <c r="H571" s="4">
        <f t="shared" si="80"/>
        <v>0</v>
      </c>
      <c r="I571" s="4">
        <v>0.5</v>
      </c>
      <c r="J571" s="4">
        <f t="shared" si="81"/>
        <v>0</v>
      </c>
      <c r="K571" s="4"/>
      <c r="L571" s="4"/>
      <c r="M571" s="4"/>
      <c r="N571" s="4"/>
      <c r="O571" s="4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2:27" ht="15.75" customHeight="1">
      <c r="B572" s="2"/>
      <c r="C572" s="4"/>
      <c r="D572" s="4"/>
      <c r="E572" s="4">
        <v>64</v>
      </c>
      <c r="F572" s="4">
        <v>0.6</v>
      </c>
      <c r="G572" s="4">
        <v>0</v>
      </c>
      <c r="H572" s="4">
        <f t="shared" si="80"/>
        <v>0</v>
      </c>
      <c r="I572" s="4">
        <v>0.5</v>
      </c>
      <c r="J572" s="4">
        <f t="shared" si="81"/>
        <v>0</v>
      </c>
      <c r="K572" s="4"/>
      <c r="L572" s="4"/>
      <c r="M572" s="4"/>
      <c r="N572" s="4"/>
      <c r="O572" s="4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2:27" ht="15.75" customHeight="1">
      <c r="B573" s="2"/>
      <c r="C573" s="4"/>
      <c r="D573" s="4"/>
      <c r="E573" s="4">
        <v>66</v>
      </c>
      <c r="F573" s="4">
        <v>0.8</v>
      </c>
      <c r="G573" s="4">
        <v>0</v>
      </c>
      <c r="H573" s="4">
        <f t="shared" si="80"/>
        <v>0</v>
      </c>
      <c r="I573" s="4">
        <v>0.5</v>
      </c>
      <c r="J573" s="4">
        <f t="shared" si="81"/>
        <v>0</v>
      </c>
      <c r="K573" s="4"/>
      <c r="L573" s="4"/>
      <c r="M573" s="4"/>
      <c r="N573" s="4"/>
      <c r="O573" s="4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2:27" ht="15.75" customHeight="1">
      <c r="B574" s="2"/>
      <c r="C574" s="4"/>
      <c r="D574" s="4"/>
      <c r="E574" s="4">
        <v>67</v>
      </c>
      <c r="F574" s="4">
        <v>0.6</v>
      </c>
      <c r="G574" s="4">
        <v>0</v>
      </c>
      <c r="H574" s="4">
        <f t="shared" si="80"/>
        <v>0</v>
      </c>
      <c r="I574" s="4">
        <v>0.5</v>
      </c>
      <c r="J574" s="4">
        <f t="shared" si="81"/>
        <v>0</v>
      </c>
      <c r="K574" s="4"/>
      <c r="L574" s="4"/>
      <c r="M574" s="4"/>
      <c r="N574" s="4"/>
      <c r="O574" s="4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2:27" ht="15.75" customHeight="1">
      <c r="B575" s="2"/>
      <c r="C575" s="4"/>
      <c r="D575" s="4"/>
      <c r="E575" s="4" t="s">
        <v>15</v>
      </c>
      <c r="F575" s="4"/>
      <c r="G575" s="4"/>
      <c r="H575" s="4">
        <f>A2</f>
        <v>0.1</v>
      </c>
      <c r="I575" s="4">
        <v>10</v>
      </c>
      <c r="J575" s="4">
        <f t="shared" si="81"/>
        <v>1</v>
      </c>
      <c r="K575" s="4"/>
      <c r="L575" s="4"/>
      <c r="M575" s="4"/>
      <c r="N575" s="4"/>
      <c r="O575" s="4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2:27" ht="15.75" customHeight="1">
      <c r="B576" s="2"/>
      <c r="C576" s="4"/>
      <c r="D576" s="4"/>
      <c r="E576" s="4" t="s">
        <v>15</v>
      </c>
      <c r="F576" s="4"/>
      <c r="G576" s="4"/>
      <c r="H576" s="4">
        <v>0</v>
      </c>
      <c r="I576" s="4">
        <v>0</v>
      </c>
      <c r="J576" s="4">
        <f t="shared" si="81"/>
        <v>0</v>
      </c>
      <c r="K576" s="4"/>
      <c r="L576" s="4"/>
      <c r="M576" s="4"/>
      <c r="N576" s="4"/>
      <c r="O576" s="4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2:27" ht="15.75" customHeight="1">
      <c r="B577" s="2"/>
      <c r="C577" s="4"/>
      <c r="D577" s="4"/>
      <c r="E577" s="4" t="s">
        <v>15</v>
      </c>
      <c r="F577" s="4"/>
      <c r="G577" s="4"/>
      <c r="H577" s="4">
        <v>0</v>
      </c>
      <c r="I577" s="4">
        <v>0</v>
      </c>
      <c r="J577" s="4">
        <f t="shared" si="81"/>
        <v>0</v>
      </c>
      <c r="K577" s="4"/>
      <c r="L577" s="4"/>
      <c r="M577" s="4"/>
      <c r="N577" s="4"/>
      <c r="O577" s="4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2:27" ht="15.75" customHeight="1">
      <c r="B578" s="2"/>
      <c r="C578" s="4"/>
      <c r="D578" s="4"/>
      <c r="E578" s="4" t="s">
        <v>15</v>
      </c>
      <c r="F578" s="4"/>
      <c r="G578" s="4"/>
      <c r="H578" s="4">
        <v>0</v>
      </c>
      <c r="I578" s="4">
        <v>0</v>
      </c>
      <c r="J578" s="4">
        <f t="shared" si="81"/>
        <v>0</v>
      </c>
      <c r="K578" s="4"/>
      <c r="L578" s="4"/>
      <c r="M578" s="4"/>
      <c r="N578" s="4"/>
      <c r="O578" s="4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2:27" ht="15.75" customHeight="1">
      <c r="B579" s="2"/>
      <c r="C579" s="4"/>
      <c r="D579" s="4"/>
      <c r="E579" s="4" t="s">
        <v>15</v>
      </c>
      <c r="F579" s="4"/>
      <c r="G579" s="4"/>
      <c r="H579" s="4">
        <v>0</v>
      </c>
      <c r="I579" s="4">
        <v>0</v>
      </c>
      <c r="J579" s="4">
        <f t="shared" si="81"/>
        <v>0</v>
      </c>
      <c r="K579" s="4"/>
      <c r="L579" s="4"/>
      <c r="M579" s="4"/>
      <c r="N579" s="4"/>
      <c r="O579" s="4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2:27" ht="15.75" customHeight="1">
      <c r="B580" s="2"/>
      <c r="C580" s="4"/>
      <c r="D580" s="4"/>
      <c r="E580" s="4" t="s">
        <v>15</v>
      </c>
      <c r="F580" s="4"/>
      <c r="G580" s="4"/>
      <c r="H580" s="4">
        <v>0</v>
      </c>
      <c r="I580" s="4">
        <v>0</v>
      </c>
      <c r="J580" s="4">
        <f t="shared" si="81"/>
        <v>0</v>
      </c>
      <c r="K580" s="4"/>
      <c r="L580" s="4"/>
      <c r="M580" s="4"/>
      <c r="N580" s="4"/>
      <c r="O580" s="4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2:27" ht="15.75" customHeight="1">
      <c r="B581" s="2"/>
      <c r="C581" s="4"/>
      <c r="D581" s="4"/>
      <c r="E581" s="4" t="s">
        <v>15</v>
      </c>
      <c r="F581" s="4"/>
      <c r="G581" s="4"/>
      <c r="H581" s="4">
        <v>0</v>
      </c>
      <c r="I581" s="4">
        <v>0</v>
      </c>
      <c r="J581" s="4">
        <f t="shared" si="81"/>
        <v>0</v>
      </c>
      <c r="K581" s="4"/>
      <c r="L581" s="4"/>
      <c r="M581" s="4"/>
      <c r="N581" s="4"/>
      <c r="O581" s="4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2:27" ht="15.75" customHeight="1">
      <c r="B582" s="2"/>
      <c r="C582" s="25"/>
      <c r="D582" s="25"/>
      <c r="E582" s="25" t="s">
        <v>14</v>
      </c>
      <c r="F582" s="25"/>
      <c r="G582" s="25"/>
      <c r="H582" s="25">
        <f>SUM(H563:H581)</f>
        <v>0.42999999999999994</v>
      </c>
      <c r="I582" s="25"/>
      <c r="J582" s="25">
        <f>SUM(J563:J581)</f>
        <v>1.3149999999999999</v>
      </c>
      <c r="K582" s="25">
        <f>J582/H582</f>
        <v>3.058139534883721</v>
      </c>
      <c r="L582" s="25">
        <v>0.54500000000000004</v>
      </c>
      <c r="M582" s="25">
        <f>L582*J582</f>
        <v>0.71667500000000006</v>
      </c>
      <c r="N582" s="25">
        <f>H582*D563</f>
        <v>94.59999999999998</v>
      </c>
      <c r="O582" s="25">
        <f>J582*D563</f>
        <v>289.3</v>
      </c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2:27" ht="15.75" customHeight="1">
      <c r="B583" s="2"/>
      <c r="C583" s="3" t="s">
        <v>1</v>
      </c>
      <c r="D583" s="3" t="s">
        <v>2</v>
      </c>
      <c r="E583" s="3" t="s">
        <v>3</v>
      </c>
      <c r="F583" s="3" t="s">
        <v>4</v>
      </c>
      <c r="G583" s="3" t="s">
        <v>5</v>
      </c>
      <c r="H583" s="3" t="s">
        <v>6</v>
      </c>
      <c r="I583" s="3" t="s">
        <v>7</v>
      </c>
      <c r="J583" s="3" t="s">
        <v>8</v>
      </c>
      <c r="K583" s="3" t="s">
        <v>9</v>
      </c>
      <c r="L583" s="3" t="s">
        <v>10</v>
      </c>
      <c r="M583" s="3" t="s">
        <v>11</v>
      </c>
      <c r="N583" s="3" t="s">
        <v>12</v>
      </c>
      <c r="O583" s="3" t="s">
        <v>13</v>
      </c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2:27" ht="15.75" customHeight="1">
      <c r="B584" s="2"/>
      <c r="C584" s="4">
        <v>33</v>
      </c>
      <c r="D584" s="4">
        <v>220</v>
      </c>
      <c r="E584" s="4">
        <v>56</v>
      </c>
      <c r="F584" s="4">
        <v>0.75</v>
      </c>
      <c r="G584" s="4">
        <f>B2</f>
        <v>7.4999999999999997E-2</v>
      </c>
      <c r="H584" s="4">
        <f t="shared" ref="H584:H595" si="82">F584*G584</f>
        <v>5.6249999999999994E-2</v>
      </c>
      <c r="I584" s="4">
        <v>0.5</v>
      </c>
      <c r="J584" s="4">
        <f t="shared" ref="J584:J602" si="83">H584*I584</f>
        <v>2.8124999999999997E-2</v>
      </c>
      <c r="K584" s="4"/>
      <c r="L584" s="4"/>
      <c r="M584" s="4"/>
      <c r="N584" s="4"/>
      <c r="O584" s="4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2:27" ht="15.75" customHeight="1">
      <c r="B585" s="2"/>
      <c r="C585" s="4"/>
      <c r="D585" s="4"/>
      <c r="E585" s="4">
        <v>58</v>
      </c>
      <c r="F585" s="4">
        <v>0.6</v>
      </c>
      <c r="G585" s="4">
        <f>B3</f>
        <v>7.4999999999999997E-2</v>
      </c>
      <c r="H585" s="4">
        <f t="shared" si="82"/>
        <v>4.4999999999999998E-2</v>
      </c>
      <c r="I585" s="4">
        <v>0.5</v>
      </c>
      <c r="J585" s="4">
        <f t="shared" si="83"/>
        <v>2.2499999999999999E-2</v>
      </c>
      <c r="K585" s="4"/>
      <c r="L585" s="4"/>
      <c r="M585" s="4"/>
      <c r="N585" s="4"/>
      <c r="O585" s="4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2:27" ht="15.75" customHeight="1">
      <c r="B586" s="2"/>
      <c r="C586" s="4"/>
      <c r="D586" s="4"/>
      <c r="E586" s="4">
        <v>60</v>
      </c>
      <c r="F586" s="4">
        <v>0.75</v>
      </c>
      <c r="G586" s="4">
        <f>B4</f>
        <v>7.4999999999999997E-2</v>
      </c>
      <c r="H586" s="4">
        <f t="shared" si="82"/>
        <v>5.6249999999999994E-2</v>
      </c>
      <c r="I586" s="4">
        <v>0.5</v>
      </c>
      <c r="J586" s="4">
        <f t="shared" si="83"/>
        <v>2.8124999999999997E-2</v>
      </c>
      <c r="K586" s="4"/>
      <c r="L586" s="4"/>
      <c r="M586" s="4"/>
      <c r="N586" s="4"/>
      <c r="O586" s="4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2:27" ht="15.75" customHeight="1">
      <c r="B587" s="2"/>
      <c r="C587" s="4"/>
      <c r="D587" s="4"/>
      <c r="E587" s="4">
        <v>63</v>
      </c>
      <c r="F587" s="4">
        <v>0.75</v>
      </c>
      <c r="G587" s="4">
        <f>B5</f>
        <v>7.4999999999999997E-2</v>
      </c>
      <c r="H587" s="4">
        <f t="shared" si="82"/>
        <v>5.6249999999999994E-2</v>
      </c>
      <c r="I587" s="4">
        <v>0.5</v>
      </c>
      <c r="J587" s="4">
        <f t="shared" si="83"/>
        <v>2.8124999999999997E-2</v>
      </c>
      <c r="K587" s="4"/>
      <c r="L587" s="4"/>
      <c r="M587" s="4"/>
      <c r="N587" s="4"/>
      <c r="O587" s="4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2:27" ht="15.75" customHeight="1">
      <c r="B588" s="2"/>
      <c r="C588" s="4"/>
      <c r="D588" s="4"/>
      <c r="E588" s="4">
        <v>65</v>
      </c>
      <c r="F588" s="4">
        <v>0.75</v>
      </c>
      <c r="G588" s="4">
        <f>B6</f>
        <v>7.4999999999999997E-2</v>
      </c>
      <c r="H588" s="4">
        <f t="shared" si="82"/>
        <v>5.6249999999999994E-2</v>
      </c>
      <c r="I588" s="4">
        <v>0.5</v>
      </c>
      <c r="J588" s="4">
        <f t="shared" si="83"/>
        <v>2.8124999999999997E-2</v>
      </c>
      <c r="K588" s="4"/>
      <c r="L588" s="4"/>
      <c r="M588" s="4"/>
      <c r="N588" s="4"/>
      <c r="O588" s="4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2:27" ht="15.75" customHeight="1">
      <c r="B589" s="2"/>
      <c r="C589" s="4"/>
      <c r="D589" s="4"/>
      <c r="E589" s="4">
        <v>57</v>
      </c>
      <c r="F589" s="4">
        <v>0.8</v>
      </c>
      <c r="G589" s="4">
        <v>0</v>
      </c>
      <c r="H589" s="4">
        <f t="shared" si="82"/>
        <v>0</v>
      </c>
      <c r="I589" s="4">
        <v>0.5</v>
      </c>
      <c r="J589" s="4">
        <f t="shared" si="83"/>
        <v>0</v>
      </c>
      <c r="K589" s="4"/>
      <c r="L589" s="4"/>
      <c r="M589" s="4"/>
      <c r="N589" s="4"/>
      <c r="O589" s="4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2:27" ht="15.75" customHeight="1">
      <c r="B590" s="2"/>
      <c r="C590" s="4"/>
      <c r="D590" s="4"/>
      <c r="E590" s="4">
        <v>59</v>
      </c>
      <c r="F590" s="4">
        <v>0.8</v>
      </c>
      <c r="G590" s="4">
        <f>B2</f>
        <v>7.4999999999999997E-2</v>
      </c>
      <c r="H590" s="4">
        <f t="shared" si="82"/>
        <v>0.06</v>
      </c>
      <c r="I590" s="4">
        <v>3</v>
      </c>
      <c r="J590" s="4">
        <f t="shared" si="83"/>
        <v>0.18</v>
      </c>
      <c r="K590" s="4"/>
      <c r="L590" s="4"/>
      <c r="M590" s="4"/>
      <c r="N590" s="4"/>
      <c r="O590" s="4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2:27" ht="15.75" customHeight="1">
      <c r="B591" s="2"/>
      <c r="C591" s="4"/>
      <c r="D591" s="4"/>
      <c r="E591" s="4">
        <v>61</v>
      </c>
      <c r="F591" s="4">
        <v>0.6</v>
      </c>
      <c r="G591" s="4">
        <v>0</v>
      </c>
      <c r="H591" s="4">
        <f t="shared" si="82"/>
        <v>0</v>
      </c>
      <c r="I591" s="4">
        <v>0.5</v>
      </c>
      <c r="J591" s="4">
        <f t="shared" si="83"/>
        <v>0</v>
      </c>
      <c r="K591" s="4"/>
      <c r="L591" s="4"/>
      <c r="M591" s="4"/>
      <c r="N591" s="4"/>
      <c r="O591" s="4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2:27" ht="15.75" customHeight="1">
      <c r="B592" s="2"/>
      <c r="C592" s="4"/>
      <c r="D592" s="4"/>
      <c r="E592" s="4">
        <v>62</v>
      </c>
      <c r="F592" s="4">
        <v>0.8</v>
      </c>
      <c r="G592" s="4">
        <v>0</v>
      </c>
      <c r="H592" s="4">
        <f t="shared" si="82"/>
        <v>0</v>
      </c>
      <c r="I592" s="4">
        <v>0.5</v>
      </c>
      <c r="J592" s="4">
        <f t="shared" si="83"/>
        <v>0</v>
      </c>
      <c r="K592" s="4"/>
      <c r="L592" s="4"/>
      <c r="M592" s="4"/>
      <c r="N592" s="4"/>
      <c r="O592" s="4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2:27" ht="15.75" customHeight="1">
      <c r="B593" s="2"/>
      <c r="C593" s="4"/>
      <c r="D593" s="4"/>
      <c r="E593" s="4">
        <v>64</v>
      </c>
      <c r="F593" s="4">
        <v>0.6</v>
      </c>
      <c r="G593" s="4">
        <v>0</v>
      </c>
      <c r="H593" s="4">
        <f t="shared" si="82"/>
        <v>0</v>
      </c>
      <c r="I593" s="4">
        <v>0.5</v>
      </c>
      <c r="J593" s="4">
        <f t="shared" si="83"/>
        <v>0</v>
      </c>
      <c r="K593" s="4"/>
      <c r="L593" s="4"/>
      <c r="M593" s="4"/>
      <c r="N593" s="4"/>
      <c r="O593" s="4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2:27" ht="15.75" customHeight="1">
      <c r="B594" s="2"/>
      <c r="C594" s="4"/>
      <c r="D594" s="4"/>
      <c r="E594" s="4">
        <v>66</v>
      </c>
      <c r="F594" s="4">
        <v>0.8</v>
      </c>
      <c r="G594" s="4">
        <v>0</v>
      </c>
      <c r="H594" s="4">
        <f t="shared" si="82"/>
        <v>0</v>
      </c>
      <c r="I594" s="4">
        <v>0.5</v>
      </c>
      <c r="J594" s="4">
        <f t="shared" si="83"/>
        <v>0</v>
      </c>
      <c r="K594" s="4"/>
      <c r="L594" s="4"/>
      <c r="M594" s="4"/>
      <c r="N594" s="4"/>
      <c r="O594" s="4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2:27" ht="15.75" customHeight="1">
      <c r="B595" s="2"/>
      <c r="C595" s="4"/>
      <c r="D595" s="4"/>
      <c r="E595" s="4">
        <v>67</v>
      </c>
      <c r="F595" s="4">
        <v>0.6</v>
      </c>
      <c r="G595" s="4">
        <v>0</v>
      </c>
      <c r="H595" s="4">
        <f t="shared" si="82"/>
        <v>0</v>
      </c>
      <c r="I595" s="4">
        <v>0.5</v>
      </c>
      <c r="J595" s="4">
        <f t="shared" si="83"/>
        <v>0</v>
      </c>
      <c r="K595" s="4"/>
      <c r="L595" s="4"/>
      <c r="M595" s="4"/>
      <c r="N595" s="4"/>
      <c r="O595" s="4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2:27" ht="15.75" customHeight="1">
      <c r="B596" s="2"/>
      <c r="C596" s="4"/>
      <c r="D596" s="4"/>
      <c r="E596" s="4" t="s">
        <v>15</v>
      </c>
      <c r="F596" s="4"/>
      <c r="G596" s="4"/>
      <c r="H596" s="4">
        <f>A2</f>
        <v>0.1</v>
      </c>
      <c r="I596" s="4">
        <v>10</v>
      </c>
      <c r="J596" s="4">
        <f t="shared" si="83"/>
        <v>1</v>
      </c>
      <c r="K596" s="4" t="s">
        <v>25</v>
      </c>
      <c r="L596" s="4"/>
      <c r="M596" s="4"/>
      <c r="N596" s="4"/>
      <c r="O596" s="4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2:27" ht="15.75" customHeight="1">
      <c r="B597" s="2"/>
      <c r="C597" s="4"/>
      <c r="D597" s="4"/>
      <c r="E597" s="4" t="s">
        <v>15</v>
      </c>
      <c r="F597" s="4"/>
      <c r="G597" s="4"/>
      <c r="H597" s="4">
        <v>0</v>
      </c>
      <c r="I597" s="4">
        <v>0</v>
      </c>
      <c r="J597" s="4">
        <f t="shared" si="83"/>
        <v>0</v>
      </c>
      <c r="K597" s="4"/>
      <c r="L597" s="4"/>
      <c r="M597" s="4"/>
      <c r="N597" s="4"/>
      <c r="O597" s="4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2:27" ht="15.75" customHeight="1">
      <c r="B598" s="2"/>
      <c r="C598" s="4"/>
      <c r="D598" s="4"/>
      <c r="E598" s="4" t="s">
        <v>15</v>
      </c>
      <c r="F598" s="4"/>
      <c r="G598" s="4"/>
      <c r="H598" s="4">
        <v>0</v>
      </c>
      <c r="I598" s="4">
        <v>0</v>
      </c>
      <c r="J598" s="4">
        <f t="shared" si="83"/>
        <v>0</v>
      </c>
      <c r="K598" s="4"/>
      <c r="L598" s="4"/>
      <c r="M598" s="4"/>
      <c r="N598" s="4"/>
      <c r="O598" s="4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2:27" ht="15.75" customHeight="1">
      <c r="B599" s="2"/>
      <c r="C599" s="4"/>
      <c r="D599" s="4"/>
      <c r="E599" s="4" t="s">
        <v>15</v>
      </c>
      <c r="F599" s="4"/>
      <c r="G599" s="4"/>
      <c r="H599" s="4">
        <v>0</v>
      </c>
      <c r="I599" s="4">
        <v>0</v>
      </c>
      <c r="J599" s="4">
        <f t="shared" si="83"/>
        <v>0</v>
      </c>
      <c r="K599" s="4"/>
      <c r="L599" s="4"/>
      <c r="M599" s="4"/>
      <c r="N599" s="4"/>
      <c r="O599" s="4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2:27" ht="15.75" customHeight="1">
      <c r="B600" s="2"/>
      <c r="C600" s="4"/>
      <c r="D600" s="4"/>
      <c r="E600" s="4" t="s">
        <v>15</v>
      </c>
      <c r="F600" s="4"/>
      <c r="G600" s="4"/>
      <c r="H600" s="4">
        <v>0</v>
      </c>
      <c r="I600" s="4">
        <v>0</v>
      </c>
      <c r="J600" s="4">
        <f t="shared" si="83"/>
        <v>0</v>
      </c>
      <c r="K600" s="4"/>
      <c r="L600" s="4"/>
      <c r="M600" s="4"/>
      <c r="N600" s="4"/>
      <c r="O600" s="4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2:27" ht="15.75" customHeight="1">
      <c r="B601" s="2"/>
      <c r="C601" s="4"/>
      <c r="D601" s="4"/>
      <c r="E601" s="4" t="s">
        <v>15</v>
      </c>
      <c r="F601" s="4"/>
      <c r="G601" s="4"/>
      <c r="H601" s="4">
        <v>0</v>
      </c>
      <c r="I601" s="4">
        <v>0</v>
      </c>
      <c r="J601" s="4">
        <f t="shared" si="83"/>
        <v>0</v>
      </c>
      <c r="K601" s="4"/>
      <c r="L601" s="4"/>
      <c r="M601" s="4"/>
      <c r="N601" s="4"/>
      <c r="O601" s="4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2:27" ht="15.75" customHeight="1">
      <c r="B602" s="2"/>
      <c r="C602" s="4"/>
      <c r="D602" s="4"/>
      <c r="E602" s="4" t="s">
        <v>15</v>
      </c>
      <c r="F602" s="4"/>
      <c r="G602" s="4"/>
      <c r="H602" s="4">
        <v>0</v>
      </c>
      <c r="I602" s="4">
        <v>0</v>
      </c>
      <c r="J602" s="4">
        <f t="shared" si="83"/>
        <v>0</v>
      </c>
      <c r="K602" s="4"/>
      <c r="L602" s="4"/>
      <c r="M602" s="4"/>
      <c r="N602" s="4"/>
      <c r="O602" s="4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2:27" ht="15.75" customHeight="1">
      <c r="B603" s="2"/>
      <c r="C603" s="25"/>
      <c r="D603" s="25"/>
      <c r="E603" s="25" t="s">
        <v>14</v>
      </c>
      <c r="F603" s="25"/>
      <c r="G603" s="25"/>
      <c r="H603" s="25">
        <f>SUM(H584:H602)</f>
        <v>0.42999999999999994</v>
      </c>
      <c r="I603" s="25"/>
      <c r="J603" s="25">
        <f>SUM(J584:J602)</f>
        <v>1.3149999999999999</v>
      </c>
      <c r="K603" s="25">
        <f>J603/H603</f>
        <v>3.058139534883721</v>
      </c>
      <c r="L603" s="25">
        <v>0.54500000000000004</v>
      </c>
      <c r="M603" s="25">
        <f>L603*J603</f>
        <v>0.71667500000000006</v>
      </c>
      <c r="N603" s="25">
        <f>H603*D584</f>
        <v>94.59999999999998</v>
      </c>
      <c r="O603" s="25">
        <f>J603*D584</f>
        <v>289.3</v>
      </c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2:27" ht="15.75" customHeight="1">
      <c r="B604" s="2"/>
      <c r="C604" s="3" t="s">
        <v>1</v>
      </c>
      <c r="D604" s="3" t="s">
        <v>2</v>
      </c>
      <c r="E604" s="3" t="s">
        <v>3</v>
      </c>
      <c r="F604" s="3" t="s">
        <v>4</v>
      </c>
      <c r="G604" s="3" t="s">
        <v>5</v>
      </c>
      <c r="H604" s="3" t="s">
        <v>6</v>
      </c>
      <c r="I604" s="3" t="s">
        <v>7</v>
      </c>
      <c r="J604" s="3" t="s">
        <v>8</v>
      </c>
      <c r="K604" s="3" t="s">
        <v>9</v>
      </c>
      <c r="L604" s="3" t="s">
        <v>10</v>
      </c>
      <c r="M604" s="3" t="s">
        <v>11</v>
      </c>
      <c r="N604" s="3" t="s">
        <v>12</v>
      </c>
      <c r="O604" s="3" t="s">
        <v>13</v>
      </c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2:27" ht="15.75" customHeight="1">
      <c r="B605" s="2"/>
      <c r="C605" s="4">
        <v>34</v>
      </c>
      <c r="D605" s="4">
        <v>220</v>
      </c>
      <c r="E605" s="4">
        <v>56</v>
      </c>
      <c r="F605" s="4">
        <v>0.75</v>
      </c>
      <c r="G605" s="4">
        <f>B2</f>
        <v>7.4999999999999997E-2</v>
      </c>
      <c r="H605" s="4">
        <f t="shared" ref="H605:H616" si="84">F605*G605</f>
        <v>5.6249999999999994E-2</v>
      </c>
      <c r="I605" s="4">
        <v>0.5</v>
      </c>
      <c r="J605" s="4">
        <f t="shared" ref="J605:J623" si="85">H605*I605</f>
        <v>2.8124999999999997E-2</v>
      </c>
      <c r="K605" s="4"/>
      <c r="L605" s="4"/>
      <c r="M605" s="4"/>
      <c r="N605" s="4"/>
      <c r="O605" s="4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2:27" ht="15.75" customHeight="1">
      <c r="B606" s="2"/>
      <c r="C606" s="4"/>
      <c r="D606" s="4"/>
      <c r="E606" s="4">
        <v>58</v>
      </c>
      <c r="F606" s="4">
        <v>0.6</v>
      </c>
      <c r="G606" s="4">
        <f>B3</f>
        <v>7.4999999999999997E-2</v>
      </c>
      <c r="H606" s="4">
        <f t="shared" si="84"/>
        <v>4.4999999999999998E-2</v>
      </c>
      <c r="I606" s="4">
        <v>0.5</v>
      </c>
      <c r="J606" s="4">
        <f t="shared" si="85"/>
        <v>2.2499999999999999E-2</v>
      </c>
      <c r="K606" s="4"/>
      <c r="L606" s="4"/>
      <c r="M606" s="4"/>
      <c r="N606" s="4"/>
      <c r="O606" s="4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2:27" ht="15.75" customHeight="1">
      <c r="B607" s="2"/>
      <c r="C607" s="4"/>
      <c r="D607" s="4"/>
      <c r="E607" s="4">
        <v>60</v>
      </c>
      <c r="F607" s="4">
        <v>0.75</v>
      </c>
      <c r="G607" s="4">
        <f>B4</f>
        <v>7.4999999999999997E-2</v>
      </c>
      <c r="H607" s="4">
        <f t="shared" si="84"/>
        <v>5.6249999999999994E-2</v>
      </c>
      <c r="I607" s="4">
        <v>0.5</v>
      </c>
      <c r="J607" s="4">
        <f t="shared" si="85"/>
        <v>2.8124999999999997E-2</v>
      </c>
      <c r="K607" s="4"/>
      <c r="L607" s="4"/>
      <c r="M607" s="4"/>
      <c r="N607" s="4"/>
      <c r="O607" s="4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2:27" ht="15.75" customHeight="1">
      <c r="B608" s="2"/>
      <c r="C608" s="4"/>
      <c r="D608" s="4"/>
      <c r="E608" s="4">
        <v>63</v>
      </c>
      <c r="F608" s="4">
        <v>0.75</v>
      </c>
      <c r="G608" s="4">
        <f>B5</f>
        <v>7.4999999999999997E-2</v>
      </c>
      <c r="H608" s="4">
        <f t="shared" si="84"/>
        <v>5.6249999999999994E-2</v>
      </c>
      <c r="I608" s="4">
        <v>0.5</v>
      </c>
      <c r="J608" s="4">
        <f t="shared" si="85"/>
        <v>2.8124999999999997E-2</v>
      </c>
      <c r="K608" s="4"/>
      <c r="L608" s="4"/>
      <c r="M608" s="4"/>
      <c r="N608" s="4"/>
      <c r="O608" s="4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2:27" ht="15.75" customHeight="1">
      <c r="B609" s="2"/>
      <c r="C609" s="4"/>
      <c r="D609" s="4"/>
      <c r="E609" s="4">
        <v>65</v>
      </c>
      <c r="F609" s="4">
        <v>0.75</v>
      </c>
      <c r="G609" s="4">
        <f>B6</f>
        <v>7.4999999999999997E-2</v>
      </c>
      <c r="H609" s="4">
        <f t="shared" si="84"/>
        <v>5.6249999999999994E-2</v>
      </c>
      <c r="I609" s="4">
        <v>0.5</v>
      </c>
      <c r="J609" s="4">
        <f t="shared" si="85"/>
        <v>2.8124999999999997E-2</v>
      </c>
      <c r="K609" s="4"/>
      <c r="L609" s="4"/>
      <c r="M609" s="4"/>
      <c r="N609" s="4"/>
      <c r="O609" s="4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2:27" ht="15.75" customHeight="1">
      <c r="B610" s="2"/>
      <c r="C610" s="4"/>
      <c r="D610" s="4"/>
      <c r="E610" s="4">
        <v>57</v>
      </c>
      <c r="F610" s="4">
        <v>0.8</v>
      </c>
      <c r="G610" s="4">
        <v>0</v>
      </c>
      <c r="H610" s="4">
        <f t="shared" si="84"/>
        <v>0</v>
      </c>
      <c r="I610" s="4">
        <v>0.5</v>
      </c>
      <c r="J610" s="4">
        <f t="shared" si="85"/>
        <v>0</v>
      </c>
      <c r="K610" s="4"/>
      <c r="L610" s="4"/>
      <c r="M610" s="4"/>
      <c r="N610" s="4"/>
      <c r="O610" s="4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2:27" ht="15.75" customHeight="1">
      <c r="B611" s="2"/>
      <c r="C611" s="4"/>
      <c r="D611" s="4"/>
      <c r="E611" s="4">
        <v>59</v>
      </c>
      <c r="F611" s="4">
        <v>0.8</v>
      </c>
      <c r="G611" s="4">
        <v>0</v>
      </c>
      <c r="H611" s="4">
        <f t="shared" si="84"/>
        <v>0</v>
      </c>
      <c r="I611" s="4">
        <v>0.5</v>
      </c>
      <c r="J611" s="4">
        <f t="shared" si="85"/>
        <v>0</v>
      </c>
      <c r="K611" s="4"/>
      <c r="L611" s="4"/>
      <c r="M611" s="4"/>
      <c r="N611" s="4"/>
      <c r="O611" s="4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2:27" ht="15.75" customHeight="1">
      <c r="B612" s="2"/>
      <c r="C612" s="4"/>
      <c r="D612" s="4"/>
      <c r="E612" s="4">
        <v>61</v>
      </c>
      <c r="F612" s="4">
        <v>0.6</v>
      </c>
      <c r="G612" s="4">
        <f>B2</f>
        <v>7.4999999999999997E-2</v>
      </c>
      <c r="H612" s="4">
        <f t="shared" si="84"/>
        <v>4.4999999999999998E-2</v>
      </c>
      <c r="I612" s="4">
        <v>3</v>
      </c>
      <c r="J612" s="4">
        <f t="shared" si="85"/>
        <v>0.13500000000000001</v>
      </c>
      <c r="K612" s="4"/>
      <c r="L612" s="4"/>
      <c r="M612" s="4"/>
      <c r="N612" s="4"/>
      <c r="O612" s="4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2:27" ht="15.75" customHeight="1">
      <c r="B613" s="2"/>
      <c r="C613" s="4"/>
      <c r="D613" s="4"/>
      <c r="E613" s="4">
        <v>62</v>
      </c>
      <c r="F613" s="4">
        <v>0.8</v>
      </c>
      <c r="G613" s="4">
        <v>0</v>
      </c>
      <c r="H613" s="4">
        <f t="shared" si="84"/>
        <v>0</v>
      </c>
      <c r="I613" s="4">
        <v>0.5</v>
      </c>
      <c r="J613" s="4">
        <f t="shared" si="85"/>
        <v>0</v>
      </c>
      <c r="K613" s="4"/>
      <c r="L613" s="4"/>
      <c r="M613" s="4"/>
      <c r="N613" s="4"/>
      <c r="O613" s="4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2:27" ht="15.75" customHeight="1">
      <c r="B614" s="2"/>
      <c r="C614" s="4"/>
      <c r="D614" s="4"/>
      <c r="E614" s="4">
        <v>64</v>
      </c>
      <c r="F614" s="4">
        <v>0.6</v>
      </c>
      <c r="G614" s="4">
        <v>0</v>
      </c>
      <c r="H614" s="4">
        <f t="shared" si="84"/>
        <v>0</v>
      </c>
      <c r="I614" s="4">
        <v>0.5</v>
      </c>
      <c r="J614" s="4">
        <f t="shared" si="85"/>
        <v>0</v>
      </c>
      <c r="K614" s="4"/>
      <c r="L614" s="4"/>
      <c r="M614" s="4"/>
      <c r="N614" s="4"/>
      <c r="O614" s="4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2:27" ht="15.75" customHeight="1">
      <c r="B615" s="2"/>
      <c r="C615" s="4"/>
      <c r="D615" s="4"/>
      <c r="E615" s="4">
        <v>66</v>
      </c>
      <c r="F615" s="4">
        <v>0.8</v>
      </c>
      <c r="G615" s="4">
        <v>0</v>
      </c>
      <c r="H615" s="4">
        <f t="shared" si="84"/>
        <v>0</v>
      </c>
      <c r="I615" s="4">
        <v>0.5</v>
      </c>
      <c r="J615" s="4">
        <f t="shared" si="85"/>
        <v>0</v>
      </c>
      <c r="K615" s="4"/>
      <c r="L615" s="4"/>
      <c r="M615" s="4"/>
      <c r="N615" s="4"/>
      <c r="O615" s="4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2:27" ht="15.75" customHeight="1">
      <c r="B616" s="2"/>
      <c r="C616" s="4"/>
      <c r="D616" s="4"/>
      <c r="E616" s="4">
        <v>67</v>
      </c>
      <c r="F616" s="4">
        <v>0.6</v>
      </c>
      <c r="G616" s="4">
        <v>0</v>
      </c>
      <c r="H616" s="4">
        <f t="shared" si="84"/>
        <v>0</v>
      </c>
      <c r="I616" s="4">
        <v>0.5</v>
      </c>
      <c r="J616" s="4">
        <f t="shared" si="85"/>
        <v>0</v>
      </c>
      <c r="K616" s="4"/>
      <c r="L616" s="4"/>
      <c r="M616" s="4"/>
      <c r="N616" s="4"/>
      <c r="O616" s="4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2:27" ht="15.75" customHeight="1">
      <c r="B617" s="2"/>
      <c r="C617" s="4"/>
      <c r="D617" s="4"/>
      <c r="E617" s="4" t="s">
        <v>15</v>
      </c>
      <c r="F617" s="4"/>
      <c r="G617" s="4"/>
      <c r="H617" s="4">
        <f>A2</f>
        <v>0.1</v>
      </c>
      <c r="I617" s="4">
        <v>10</v>
      </c>
      <c r="J617" s="4">
        <f t="shared" si="85"/>
        <v>1</v>
      </c>
      <c r="K617" s="4"/>
      <c r="L617" s="4"/>
      <c r="M617" s="4"/>
      <c r="N617" s="4"/>
      <c r="O617" s="4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2:27" ht="15.75" customHeight="1">
      <c r="B618" s="2"/>
      <c r="C618" s="4"/>
      <c r="D618" s="4"/>
      <c r="E618" s="4" t="s">
        <v>15</v>
      </c>
      <c r="F618" s="4"/>
      <c r="G618" s="4"/>
      <c r="H618" s="4">
        <v>0</v>
      </c>
      <c r="I618" s="4">
        <v>0</v>
      </c>
      <c r="J618" s="4">
        <f t="shared" si="85"/>
        <v>0</v>
      </c>
      <c r="K618" s="4"/>
      <c r="L618" s="4"/>
      <c r="M618" s="4"/>
      <c r="N618" s="4"/>
      <c r="O618" s="4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2:27" ht="15.75" customHeight="1">
      <c r="B619" s="2"/>
      <c r="C619" s="4"/>
      <c r="D619" s="4"/>
      <c r="E619" s="4" t="s">
        <v>15</v>
      </c>
      <c r="F619" s="4"/>
      <c r="G619" s="4"/>
      <c r="H619" s="4">
        <v>0</v>
      </c>
      <c r="I619" s="4">
        <v>0</v>
      </c>
      <c r="J619" s="4">
        <f t="shared" si="85"/>
        <v>0</v>
      </c>
      <c r="K619" s="4"/>
      <c r="L619" s="4"/>
      <c r="M619" s="4"/>
      <c r="N619" s="4"/>
      <c r="O619" s="4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2:27" ht="15.75" customHeight="1">
      <c r="B620" s="2"/>
      <c r="C620" s="4"/>
      <c r="D620" s="4"/>
      <c r="E620" s="4" t="s">
        <v>15</v>
      </c>
      <c r="F620" s="4"/>
      <c r="G620" s="4"/>
      <c r="H620" s="4">
        <v>0</v>
      </c>
      <c r="I620" s="4">
        <v>0</v>
      </c>
      <c r="J620" s="4">
        <f t="shared" si="85"/>
        <v>0</v>
      </c>
      <c r="K620" s="4"/>
      <c r="L620" s="4"/>
      <c r="M620" s="4"/>
      <c r="N620" s="4"/>
      <c r="O620" s="4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2:27" ht="15.75" customHeight="1">
      <c r="B621" s="2"/>
      <c r="C621" s="4"/>
      <c r="D621" s="4"/>
      <c r="E621" s="4" t="s">
        <v>15</v>
      </c>
      <c r="F621" s="4"/>
      <c r="G621" s="4"/>
      <c r="H621" s="4">
        <v>0</v>
      </c>
      <c r="I621" s="4">
        <v>0</v>
      </c>
      <c r="J621" s="4">
        <f t="shared" si="85"/>
        <v>0</v>
      </c>
      <c r="K621" s="4"/>
      <c r="L621" s="4"/>
      <c r="M621" s="4"/>
      <c r="N621" s="4"/>
      <c r="O621" s="4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2:27" ht="15.75" customHeight="1">
      <c r="B622" s="2"/>
      <c r="C622" s="4"/>
      <c r="D622" s="4"/>
      <c r="E622" s="4" t="s">
        <v>15</v>
      </c>
      <c r="F622" s="4"/>
      <c r="G622" s="4"/>
      <c r="H622" s="4">
        <v>0</v>
      </c>
      <c r="I622" s="4">
        <v>0</v>
      </c>
      <c r="J622" s="4">
        <f t="shared" si="85"/>
        <v>0</v>
      </c>
      <c r="K622" s="4"/>
      <c r="L622" s="4"/>
      <c r="M622" s="4"/>
      <c r="N622" s="4"/>
      <c r="O622" s="4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2:27" ht="15.75" customHeight="1">
      <c r="B623" s="2"/>
      <c r="C623" s="4"/>
      <c r="D623" s="4"/>
      <c r="E623" s="4" t="s">
        <v>15</v>
      </c>
      <c r="F623" s="4"/>
      <c r="G623" s="4"/>
      <c r="H623" s="4">
        <v>0</v>
      </c>
      <c r="I623" s="4">
        <v>0</v>
      </c>
      <c r="J623" s="4">
        <f t="shared" si="85"/>
        <v>0</v>
      </c>
      <c r="K623" s="4"/>
      <c r="L623" s="4"/>
      <c r="M623" s="4"/>
      <c r="N623" s="4"/>
      <c r="O623" s="4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2:27" ht="15.75" customHeight="1">
      <c r="B624" s="2"/>
      <c r="C624" s="25"/>
      <c r="D624" s="25"/>
      <c r="E624" s="25" t="s">
        <v>14</v>
      </c>
      <c r="F624" s="25"/>
      <c r="G624" s="25"/>
      <c r="H624" s="25">
        <f>SUM(H605:H623)</f>
        <v>0.41499999999999992</v>
      </c>
      <c r="I624" s="25"/>
      <c r="J624" s="25">
        <f>SUM(J605:J623)</f>
        <v>1.27</v>
      </c>
      <c r="K624" s="25">
        <f>J624/H624</f>
        <v>3.0602409638554224</v>
      </c>
      <c r="L624" s="25">
        <v>0.54500000000000004</v>
      </c>
      <c r="M624" s="25">
        <f>L624*J624</f>
        <v>0.69215000000000004</v>
      </c>
      <c r="N624" s="25">
        <f>H624*D605</f>
        <v>91.299999999999983</v>
      </c>
      <c r="O624" s="25">
        <f>J624*D605</f>
        <v>279.39999999999998</v>
      </c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2:27" ht="15.75" customHeight="1">
      <c r="B625" s="2"/>
      <c r="C625" s="3" t="s">
        <v>1</v>
      </c>
      <c r="D625" s="3" t="s">
        <v>2</v>
      </c>
      <c r="E625" s="3" t="s">
        <v>3</v>
      </c>
      <c r="F625" s="3" t="s">
        <v>4</v>
      </c>
      <c r="G625" s="3" t="s">
        <v>5</v>
      </c>
      <c r="H625" s="3" t="s">
        <v>6</v>
      </c>
      <c r="I625" s="3" t="s">
        <v>7</v>
      </c>
      <c r="J625" s="3" t="s">
        <v>8</v>
      </c>
      <c r="K625" s="3" t="s">
        <v>9</v>
      </c>
      <c r="L625" s="3" t="s">
        <v>10</v>
      </c>
      <c r="M625" s="3" t="s">
        <v>11</v>
      </c>
      <c r="N625" s="3" t="s">
        <v>12</v>
      </c>
      <c r="O625" s="3" t="s">
        <v>13</v>
      </c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2:27" ht="15.75" customHeight="1">
      <c r="B626" s="2"/>
      <c r="C626" s="4">
        <v>35</v>
      </c>
      <c r="D626" s="4">
        <v>220</v>
      </c>
      <c r="E626" s="4">
        <v>56</v>
      </c>
      <c r="F626" s="4">
        <v>0.75</v>
      </c>
      <c r="G626" s="4">
        <f>B2</f>
        <v>7.4999999999999997E-2</v>
      </c>
      <c r="H626" s="4">
        <f t="shared" ref="H626:H637" si="86">F626*G626</f>
        <v>5.6249999999999994E-2</v>
      </c>
      <c r="I626" s="4">
        <v>0.5</v>
      </c>
      <c r="J626" s="4">
        <f t="shared" ref="J626:J644" si="87">H626*I626</f>
        <v>2.8124999999999997E-2</v>
      </c>
      <c r="K626" s="4"/>
      <c r="L626" s="4"/>
      <c r="M626" s="4"/>
      <c r="N626" s="4"/>
      <c r="O626" s="4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2:27" ht="15.75" customHeight="1">
      <c r="B627" s="2"/>
      <c r="C627" s="4"/>
      <c r="D627" s="4"/>
      <c r="E627" s="4">
        <v>58</v>
      </c>
      <c r="F627" s="4">
        <v>0.6</v>
      </c>
      <c r="G627" s="4">
        <f>B3</f>
        <v>7.4999999999999997E-2</v>
      </c>
      <c r="H627" s="4">
        <f t="shared" si="86"/>
        <v>4.4999999999999998E-2</v>
      </c>
      <c r="I627" s="4">
        <v>0.5</v>
      </c>
      <c r="J627" s="4">
        <f t="shared" si="87"/>
        <v>2.2499999999999999E-2</v>
      </c>
      <c r="K627" s="4"/>
      <c r="L627" s="4"/>
      <c r="M627" s="4"/>
      <c r="N627" s="4"/>
      <c r="O627" s="4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2:27" ht="15.75" customHeight="1">
      <c r="B628" s="2"/>
      <c r="C628" s="4"/>
      <c r="D628" s="4"/>
      <c r="E628" s="4">
        <v>60</v>
      </c>
      <c r="F628" s="4">
        <v>0.75</v>
      </c>
      <c r="G628" s="4">
        <f>B4</f>
        <v>7.4999999999999997E-2</v>
      </c>
      <c r="H628" s="4">
        <f t="shared" si="86"/>
        <v>5.6249999999999994E-2</v>
      </c>
      <c r="I628" s="4">
        <v>0.5</v>
      </c>
      <c r="J628" s="4">
        <f t="shared" si="87"/>
        <v>2.8124999999999997E-2</v>
      </c>
      <c r="K628" s="4"/>
      <c r="L628" s="4"/>
      <c r="M628" s="4"/>
      <c r="N628" s="4"/>
      <c r="O628" s="4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2:27" ht="15.75" customHeight="1">
      <c r="B629" s="2"/>
      <c r="C629" s="4"/>
      <c r="D629" s="4"/>
      <c r="E629" s="4">
        <v>63</v>
      </c>
      <c r="F629" s="4">
        <v>0.75</v>
      </c>
      <c r="G629" s="4">
        <f>B5</f>
        <v>7.4999999999999997E-2</v>
      </c>
      <c r="H629" s="4">
        <f t="shared" si="86"/>
        <v>5.6249999999999994E-2</v>
      </c>
      <c r="I629" s="4">
        <v>0.5</v>
      </c>
      <c r="J629" s="4">
        <f t="shared" si="87"/>
        <v>2.8124999999999997E-2</v>
      </c>
      <c r="K629" s="4"/>
      <c r="L629" s="4"/>
      <c r="M629" s="4"/>
      <c r="N629" s="4"/>
      <c r="O629" s="4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2:27" ht="15.75" customHeight="1">
      <c r="B630" s="2"/>
      <c r="C630" s="4"/>
      <c r="D630" s="4"/>
      <c r="E630" s="4">
        <v>65</v>
      </c>
      <c r="F630" s="4">
        <v>0.75</v>
      </c>
      <c r="G630" s="4">
        <f>B6</f>
        <v>7.4999999999999997E-2</v>
      </c>
      <c r="H630" s="4">
        <f t="shared" si="86"/>
        <v>5.6249999999999994E-2</v>
      </c>
      <c r="I630" s="4">
        <v>0.5</v>
      </c>
      <c r="J630" s="4">
        <f t="shared" si="87"/>
        <v>2.8124999999999997E-2</v>
      </c>
      <c r="K630" s="4"/>
      <c r="L630" s="4"/>
      <c r="M630" s="4"/>
      <c r="N630" s="4"/>
      <c r="O630" s="4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2:27" ht="15.75" customHeight="1">
      <c r="B631" s="2"/>
      <c r="C631" s="4"/>
      <c r="D631" s="4"/>
      <c r="E631" s="4">
        <v>57</v>
      </c>
      <c r="F631" s="4">
        <v>0.8</v>
      </c>
      <c r="G631" s="4">
        <v>0</v>
      </c>
      <c r="H631" s="4">
        <f t="shared" si="86"/>
        <v>0</v>
      </c>
      <c r="I631" s="4">
        <v>0.5</v>
      </c>
      <c r="J631" s="4">
        <f t="shared" si="87"/>
        <v>0</v>
      </c>
      <c r="K631" s="4"/>
      <c r="L631" s="4"/>
      <c r="M631" s="4"/>
      <c r="N631" s="4"/>
      <c r="O631" s="4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2:27" ht="15.75" customHeight="1">
      <c r="B632" s="2"/>
      <c r="C632" s="4"/>
      <c r="D632" s="4"/>
      <c r="E632" s="4">
        <v>59</v>
      </c>
      <c r="F632" s="4">
        <v>0.8</v>
      </c>
      <c r="G632" s="4">
        <v>0</v>
      </c>
      <c r="H632" s="4">
        <f t="shared" si="86"/>
        <v>0</v>
      </c>
      <c r="I632" s="4">
        <v>0.5</v>
      </c>
      <c r="J632" s="4">
        <f t="shared" si="87"/>
        <v>0</v>
      </c>
      <c r="K632" s="4"/>
      <c r="L632" s="4"/>
      <c r="M632" s="4"/>
      <c r="N632" s="4"/>
      <c r="O632" s="4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2:27" ht="15.75" customHeight="1">
      <c r="B633" s="2"/>
      <c r="C633" s="4"/>
      <c r="D633" s="4"/>
      <c r="E633" s="4">
        <v>61</v>
      </c>
      <c r="F633" s="4">
        <v>0.6</v>
      </c>
      <c r="G633" s="4">
        <v>0</v>
      </c>
      <c r="H633" s="4">
        <f t="shared" si="86"/>
        <v>0</v>
      </c>
      <c r="I633" s="4">
        <v>0.5</v>
      </c>
      <c r="J633" s="4">
        <f t="shared" si="87"/>
        <v>0</v>
      </c>
      <c r="K633" s="4"/>
      <c r="L633" s="4"/>
      <c r="M633" s="4"/>
      <c r="N633" s="4"/>
      <c r="O633" s="4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2:27" ht="15.75" customHeight="1">
      <c r="B634" s="2"/>
      <c r="C634" s="4"/>
      <c r="D634" s="4"/>
      <c r="E634" s="4">
        <v>62</v>
      </c>
      <c r="F634" s="4">
        <v>0.8</v>
      </c>
      <c r="G634" s="4">
        <f>B2</f>
        <v>7.4999999999999997E-2</v>
      </c>
      <c r="H634" s="4">
        <f t="shared" si="86"/>
        <v>0.06</v>
      </c>
      <c r="I634" s="4">
        <v>3</v>
      </c>
      <c r="J634" s="4">
        <f t="shared" si="87"/>
        <v>0.18</v>
      </c>
      <c r="K634" s="4"/>
      <c r="L634" s="4"/>
      <c r="M634" s="4"/>
      <c r="N634" s="4"/>
      <c r="O634" s="4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2:27" ht="15.75" customHeight="1">
      <c r="B635" s="2"/>
      <c r="C635" s="4"/>
      <c r="D635" s="4"/>
      <c r="E635" s="4">
        <v>64</v>
      </c>
      <c r="F635" s="4">
        <v>0.6</v>
      </c>
      <c r="G635" s="4">
        <f>B3</f>
        <v>7.4999999999999997E-2</v>
      </c>
      <c r="H635" s="4">
        <f t="shared" si="86"/>
        <v>4.4999999999999998E-2</v>
      </c>
      <c r="I635" s="4">
        <v>0</v>
      </c>
      <c r="J635" s="4">
        <f t="shared" si="87"/>
        <v>0</v>
      </c>
      <c r="K635" s="4"/>
      <c r="L635" s="4"/>
      <c r="M635" s="4"/>
      <c r="N635" s="4"/>
      <c r="O635" s="4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2:27" ht="15.75" customHeight="1">
      <c r="B636" s="2"/>
      <c r="C636" s="4"/>
      <c r="D636" s="4"/>
      <c r="E636" s="4">
        <v>66</v>
      </c>
      <c r="F636" s="4">
        <v>0.8</v>
      </c>
      <c r="G636" s="4">
        <v>0</v>
      </c>
      <c r="H636" s="4">
        <f t="shared" si="86"/>
        <v>0</v>
      </c>
      <c r="I636" s="4">
        <v>0.5</v>
      </c>
      <c r="J636" s="4">
        <f t="shared" si="87"/>
        <v>0</v>
      </c>
      <c r="K636" s="4"/>
      <c r="L636" s="4"/>
      <c r="M636" s="4"/>
      <c r="N636" s="4"/>
      <c r="O636" s="4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2:27" ht="15.75" customHeight="1">
      <c r="B637" s="2"/>
      <c r="C637" s="4"/>
      <c r="D637" s="4"/>
      <c r="E637" s="4">
        <v>67</v>
      </c>
      <c r="F637" s="4">
        <v>0.6</v>
      </c>
      <c r="G637" s="4">
        <v>0</v>
      </c>
      <c r="H637" s="4">
        <f t="shared" si="86"/>
        <v>0</v>
      </c>
      <c r="I637" s="4">
        <v>0.5</v>
      </c>
      <c r="J637" s="4">
        <f t="shared" si="87"/>
        <v>0</v>
      </c>
      <c r="K637" s="4"/>
      <c r="L637" s="4"/>
      <c r="M637" s="4"/>
      <c r="N637" s="4"/>
      <c r="O637" s="4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2:27" ht="15.75" customHeight="1">
      <c r="B638" s="2"/>
      <c r="C638" s="4"/>
      <c r="D638" s="4"/>
      <c r="E638" s="4" t="s">
        <v>15</v>
      </c>
      <c r="F638" s="4"/>
      <c r="G638" s="4"/>
      <c r="H638" s="4">
        <f>A2</f>
        <v>0.1</v>
      </c>
      <c r="I638" s="4">
        <v>10</v>
      </c>
      <c r="J638" s="4">
        <f t="shared" si="87"/>
        <v>1</v>
      </c>
      <c r="K638" s="4"/>
      <c r="L638" s="4"/>
      <c r="M638" s="4"/>
      <c r="N638" s="4"/>
      <c r="O638" s="4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2:27" ht="15.75" customHeight="1">
      <c r="B639" s="2"/>
      <c r="C639" s="4"/>
      <c r="D639" s="4"/>
      <c r="E639" s="4" t="s">
        <v>15</v>
      </c>
      <c r="F639" s="4"/>
      <c r="G639" s="4"/>
      <c r="H639" s="4">
        <v>0</v>
      </c>
      <c r="I639" s="4">
        <v>0</v>
      </c>
      <c r="J639" s="4">
        <f t="shared" si="87"/>
        <v>0</v>
      </c>
      <c r="K639" s="4"/>
      <c r="L639" s="4"/>
      <c r="M639" s="4"/>
      <c r="N639" s="4"/>
      <c r="O639" s="4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2:27" ht="15.75" customHeight="1">
      <c r="B640" s="2"/>
      <c r="C640" s="4"/>
      <c r="D640" s="4"/>
      <c r="E640" s="4" t="s">
        <v>15</v>
      </c>
      <c r="F640" s="4"/>
      <c r="G640" s="4"/>
      <c r="H640" s="4">
        <v>0</v>
      </c>
      <c r="I640" s="4">
        <v>0</v>
      </c>
      <c r="J640" s="4">
        <f t="shared" si="87"/>
        <v>0</v>
      </c>
      <c r="K640" s="4"/>
      <c r="L640" s="4"/>
      <c r="M640" s="4"/>
      <c r="N640" s="4"/>
      <c r="O640" s="4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2:27" ht="15.75" customHeight="1">
      <c r="B641" s="2"/>
      <c r="C641" s="4"/>
      <c r="D641" s="4"/>
      <c r="E641" s="4" t="s">
        <v>15</v>
      </c>
      <c r="F641" s="4"/>
      <c r="G641" s="4"/>
      <c r="H641" s="4">
        <v>0</v>
      </c>
      <c r="I641" s="4">
        <v>0</v>
      </c>
      <c r="J641" s="4">
        <f t="shared" si="87"/>
        <v>0</v>
      </c>
      <c r="K641" s="4"/>
      <c r="L641" s="4"/>
      <c r="M641" s="4"/>
      <c r="N641" s="4"/>
      <c r="O641" s="4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2:27" ht="15.75" customHeight="1">
      <c r="B642" s="2"/>
      <c r="C642" s="4"/>
      <c r="D642" s="4"/>
      <c r="E642" s="4" t="s">
        <v>15</v>
      </c>
      <c r="F642" s="4"/>
      <c r="G642" s="4"/>
      <c r="H642" s="4">
        <v>0</v>
      </c>
      <c r="I642" s="4">
        <v>0</v>
      </c>
      <c r="J642" s="4">
        <f t="shared" si="87"/>
        <v>0</v>
      </c>
      <c r="K642" s="4"/>
      <c r="L642" s="4"/>
      <c r="M642" s="4"/>
      <c r="N642" s="4"/>
      <c r="O642" s="4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2:27" ht="15.75" customHeight="1">
      <c r="B643" s="2"/>
      <c r="C643" s="4"/>
      <c r="D643" s="4"/>
      <c r="E643" s="4" t="s">
        <v>15</v>
      </c>
      <c r="F643" s="4"/>
      <c r="G643" s="4"/>
      <c r="H643" s="4">
        <v>0</v>
      </c>
      <c r="I643" s="4">
        <v>0</v>
      </c>
      <c r="J643" s="4">
        <f t="shared" si="87"/>
        <v>0</v>
      </c>
      <c r="K643" s="4"/>
      <c r="L643" s="4"/>
      <c r="M643" s="4"/>
      <c r="N643" s="4"/>
      <c r="O643" s="4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2:27" ht="15.75" customHeight="1">
      <c r="B644" s="2"/>
      <c r="C644" s="4"/>
      <c r="D644" s="4"/>
      <c r="E644" s="4" t="s">
        <v>15</v>
      </c>
      <c r="F644" s="4"/>
      <c r="G644" s="4"/>
      <c r="H644" s="4">
        <v>0</v>
      </c>
      <c r="I644" s="4">
        <v>0</v>
      </c>
      <c r="J644" s="4">
        <f t="shared" si="87"/>
        <v>0</v>
      </c>
      <c r="K644" s="4"/>
      <c r="L644" s="4"/>
      <c r="M644" s="4"/>
      <c r="N644" s="4"/>
      <c r="O644" s="4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2:27" ht="15.75" customHeight="1">
      <c r="B645" s="2"/>
      <c r="C645" s="25"/>
      <c r="D645" s="25"/>
      <c r="E645" s="25" t="s">
        <v>14</v>
      </c>
      <c r="F645" s="25"/>
      <c r="G645" s="25"/>
      <c r="H645" s="25">
        <f>SUM(H626:H644)</f>
        <v>0.47499999999999998</v>
      </c>
      <c r="I645" s="25"/>
      <c r="J645" s="25">
        <f>SUM(J626:J644)</f>
        <v>1.3149999999999999</v>
      </c>
      <c r="K645" s="25">
        <f>J645/H645</f>
        <v>2.7684210526315791</v>
      </c>
      <c r="L645" s="25">
        <v>0.54500000000000004</v>
      </c>
      <c r="M645" s="25">
        <f>L645*J645</f>
        <v>0.71667500000000006</v>
      </c>
      <c r="N645" s="25">
        <f>H645*D626</f>
        <v>104.5</v>
      </c>
      <c r="O645" s="25">
        <f>J645*D626</f>
        <v>289.3</v>
      </c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2:27" ht="15.75" customHeight="1">
      <c r="B646" s="2"/>
      <c r="C646" s="3" t="s">
        <v>1</v>
      </c>
      <c r="D646" s="3" t="s">
        <v>2</v>
      </c>
      <c r="E646" s="3" t="s">
        <v>3</v>
      </c>
      <c r="F646" s="3" t="s">
        <v>4</v>
      </c>
      <c r="G646" s="3" t="s">
        <v>5</v>
      </c>
      <c r="H646" s="3" t="s">
        <v>6</v>
      </c>
      <c r="I646" s="3" t="s">
        <v>7</v>
      </c>
      <c r="J646" s="3" t="s">
        <v>8</v>
      </c>
      <c r="K646" s="3" t="s">
        <v>9</v>
      </c>
      <c r="L646" s="3" t="s">
        <v>10</v>
      </c>
      <c r="M646" s="3" t="s">
        <v>11</v>
      </c>
      <c r="N646" s="3" t="s">
        <v>12</v>
      </c>
      <c r="O646" s="3" t="s">
        <v>13</v>
      </c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2:27" ht="15.75" customHeight="1">
      <c r="B647" s="2"/>
      <c r="C647" s="4">
        <v>36</v>
      </c>
      <c r="D647" s="4">
        <v>200</v>
      </c>
      <c r="E647" s="4">
        <v>56</v>
      </c>
      <c r="F647" s="4">
        <v>0.75</v>
      </c>
      <c r="G647" s="4">
        <f>B2</f>
        <v>7.4999999999999997E-2</v>
      </c>
      <c r="H647" s="4">
        <f t="shared" ref="H647:H658" si="88">F647*G647</f>
        <v>5.6249999999999994E-2</v>
      </c>
      <c r="I647" s="4">
        <v>0.5</v>
      </c>
      <c r="J647" s="4">
        <f t="shared" ref="J647:J665" si="89">H647*I647</f>
        <v>2.8124999999999997E-2</v>
      </c>
      <c r="K647" s="4"/>
      <c r="L647" s="4"/>
      <c r="M647" s="4"/>
      <c r="N647" s="4"/>
      <c r="O647" s="4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2:27" ht="15.75" customHeight="1">
      <c r="B648" s="2"/>
      <c r="C648" s="4"/>
      <c r="D648" s="4"/>
      <c r="E648" s="4">
        <v>58</v>
      </c>
      <c r="F648" s="4">
        <v>0.6</v>
      </c>
      <c r="G648" s="4">
        <f>B3</f>
        <v>7.4999999999999997E-2</v>
      </c>
      <c r="H648" s="4">
        <f t="shared" si="88"/>
        <v>4.4999999999999998E-2</v>
      </c>
      <c r="I648" s="4">
        <v>0.5</v>
      </c>
      <c r="J648" s="4">
        <f t="shared" si="89"/>
        <v>2.2499999999999999E-2</v>
      </c>
      <c r="K648" s="4"/>
      <c r="L648" s="4"/>
      <c r="M648" s="4"/>
      <c r="N648" s="4"/>
      <c r="O648" s="4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2:27" ht="15.75" customHeight="1">
      <c r="B649" s="2"/>
      <c r="C649" s="4"/>
      <c r="D649" s="4"/>
      <c r="E649" s="4">
        <v>60</v>
      </c>
      <c r="F649" s="4">
        <v>0.75</v>
      </c>
      <c r="G649" s="4">
        <f>B4</f>
        <v>7.4999999999999997E-2</v>
      </c>
      <c r="H649" s="4">
        <f t="shared" si="88"/>
        <v>5.6249999999999994E-2</v>
      </c>
      <c r="I649" s="4">
        <v>0.5</v>
      </c>
      <c r="J649" s="4">
        <f t="shared" si="89"/>
        <v>2.8124999999999997E-2</v>
      </c>
      <c r="K649" s="4"/>
      <c r="L649" s="4"/>
      <c r="M649" s="4"/>
      <c r="N649" s="4"/>
      <c r="O649" s="4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2:27" ht="15.75" customHeight="1">
      <c r="B650" s="2"/>
      <c r="C650" s="4"/>
      <c r="D650" s="4"/>
      <c r="E650" s="4">
        <v>63</v>
      </c>
      <c r="F650" s="4">
        <v>0.75</v>
      </c>
      <c r="G650" s="4">
        <f>B5</f>
        <v>7.4999999999999997E-2</v>
      </c>
      <c r="H650" s="4">
        <f t="shared" si="88"/>
        <v>5.6249999999999994E-2</v>
      </c>
      <c r="I650" s="4">
        <v>0.5</v>
      </c>
      <c r="J650" s="4">
        <f t="shared" si="89"/>
        <v>2.8124999999999997E-2</v>
      </c>
      <c r="K650" s="4"/>
      <c r="L650" s="4"/>
      <c r="M650" s="4"/>
      <c r="N650" s="4"/>
      <c r="O650" s="4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2:27" ht="15.75" customHeight="1">
      <c r="B651" s="2"/>
      <c r="C651" s="4"/>
      <c r="D651" s="4"/>
      <c r="E651" s="4">
        <v>65</v>
      </c>
      <c r="F651" s="4">
        <v>0.75</v>
      </c>
      <c r="G651" s="4">
        <f>B6</f>
        <v>7.4999999999999997E-2</v>
      </c>
      <c r="H651" s="4">
        <f t="shared" si="88"/>
        <v>5.6249999999999994E-2</v>
      </c>
      <c r="I651" s="4">
        <v>0.5</v>
      </c>
      <c r="J651" s="4">
        <f t="shared" si="89"/>
        <v>2.8124999999999997E-2</v>
      </c>
      <c r="K651" s="4"/>
      <c r="L651" s="4"/>
      <c r="M651" s="4"/>
      <c r="N651" s="4"/>
      <c r="O651" s="4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2:27" ht="15.75" customHeight="1">
      <c r="B652" s="2"/>
      <c r="C652" s="4"/>
      <c r="D652" s="4"/>
      <c r="E652" s="4">
        <v>57</v>
      </c>
      <c r="F652" s="4">
        <v>0.8</v>
      </c>
      <c r="G652" s="4">
        <v>0</v>
      </c>
      <c r="H652" s="4">
        <f t="shared" si="88"/>
        <v>0</v>
      </c>
      <c r="I652" s="4">
        <v>0.5</v>
      </c>
      <c r="J652" s="4">
        <f t="shared" si="89"/>
        <v>0</v>
      </c>
      <c r="K652" s="4"/>
      <c r="L652" s="4"/>
      <c r="M652" s="4"/>
      <c r="N652" s="4"/>
      <c r="O652" s="4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2:27" ht="15.75" customHeight="1">
      <c r="B653" s="2"/>
      <c r="C653" s="4"/>
      <c r="D653" s="4"/>
      <c r="E653" s="4">
        <v>59</v>
      </c>
      <c r="F653" s="4">
        <v>0.8</v>
      </c>
      <c r="G653" s="4">
        <v>0</v>
      </c>
      <c r="H653" s="4">
        <f t="shared" si="88"/>
        <v>0</v>
      </c>
      <c r="I653" s="4">
        <v>0.5</v>
      </c>
      <c r="J653" s="4">
        <f t="shared" si="89"/>
        <v>0</v>
      </c>
      <c r="K653" s="4"/>
      <c r="L653" s="4"/>
      <c r="M653" s="4"/>
      <c r="N653" s="4"/>
      <c r="O653" s="4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2:27" ht="15.75" customHeight="1">
      <c r="B654" s="2"/>
      <c r="C654" s="4"/>
      <c r="D654" s="4"/>
      <c r="E654" s="4">
        <v>61</v>
      </c>
      <c r="F654" s="4">
        <v>0.6</v>
      </c>
      <c r="G654" s="4">
        <v>0</v>
      </c>
      <c r="H654" s="4">
        <f t="shared" si="88"/>
        <v>0</v>
      </c>
      <c r="I654" s="4">
        <v>0.5</v>
      </c>
      <c r="J654" s="4">
        <f t="shared" si="89"/>
        <v>0</v>
      </c>
      <c r="K654" s="4"/>
      <c r="L654" s="4"/>
      <c r="M654" s="4"/>
      <c r="N654" s="4"/>
      <c r="O654" s="4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2:27" ht="15.75" customHeight="1">
      <c r="B655" s="2"/>
      <c r="C655" s="4"/>
      <c r="D655" s="4"/>
      <c r="E655" s="4">
        <v>62</v>
      </c>
      <c r="F655" s="4">
        <v>0.8</v>
      </c>
      <c r="G655" s="4">
        <f>B2</f>
        <v>7.4999999999999997E-2</v>
      </c>
      <c r="H655" s="4">
        <f t="shared" si="88"/>
        <v>0.06</v>
      </c>
      <c r="I655" s="4">
        <v>0</v>
      </c>
      <c r="J655" s="4">
        <f t="shared" si="89"/>
        <v>0</v>
      </c>
      <c r="K655" s="4"/>
      <c r="L655" s="4"/>
      <c r="M655" s="4"/>
      <c r="N655" s="4"/>
      <c r="O655" s="4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2:27" ht="15.75" customHeight="1">
      <c r="B656" s="2"/>
      <c r="C656" s="4"/>
      <c r="D656" s="4"/>
      <c r="E656" s="4">
        <v>64</v>
      </c>
      <c r="F656" s="4">
        <v>0.6</v>
      </c>
      <c r="G656" s="4">
        <f>B3</f>
        <v>7.4999999999999997E-2</v>
      </c>
      <c r="H656" s="4">
        <f t="shared" si="88"/>
        <v>4.4999999999999998E-2</v>
      </c>
      <c r="I656" s="4">
        <v>3</v>
      </c>
      <c r="J656" s="4">
        <f t="shared" si="89"/>
        <v>0.13500000000000001</v>
      </c>
      <c r="K656" s="4"/>
      <c r="L656" s="4"/>
      <c r="M656" s="4"/>
      <c r="N656" s="4"/>
      <c r="O656" s="4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2:27" ht="15.75" customHeight="1">
      <c r="B657" s="2"/>
      <c r="C657" s="4"/>
      <c r="D657" s="4"/>
      <c r="E657" s="4">
        <v>66</v>
      </c>
      <c r="F657" s="4">
        <v>0.8</v>
      </c>
      <c r="G657" s="4">
        <v>0</v>
      </c>
      <c r="H657" s="4">
        <f t="shared" si="88"/>
        <v>0</v>
      </c>
      <c r="I657" s="4">
        <v>0.5</v>
      </c>
      <c r="J657" s="4">
        <f t="shared" si="89"/>
        <v>0</v>
      </c>
      <c r="K657" s="4"/>
      <c r="L657" s="4"/>
      <c r="M657" s="4"/>
      <c r="N657" s="4"/>
      <c r="O657" s="4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2:27" ht="15.75" customHeight="1">
      <c r="B658" s="2"/>
      <c r="C658" s="4"/>
      <c r="D658" s="4"/>
      <c r="E658" s="4">
        <v>67</v>
      </c>
      <c r="F658" s="4">
        <v>0.6</v>
      </c>
      <c r="G658" s="4">
        <v>0</v>
      </c>
      <c r="H658" s="4">
        <f t="shared" si="88"/>
        <v>0</v>
      </c>
      <c r="I658" s="4">
        <v>0.5</v>
      </c>
      <c r="J658" s="4">
        <f t="shared" si="89"/>
        <v>0</v>
      </c>
      <c r="K658" s="4"/>
      <c r="L658" s="4"/>
      <c r="M658" s="4"/>
      <c r="N658" s="4"/>
      <c r="O658" s="4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2:27" ht="15.75" customHeight="1">
      <c r="B659" s="2"/>
      <c r="C659" s="4"/>
      <c r="D659" s="4"/>
      <c r="E659" s="4" t="s">
        <v>15</v>
      </c>
      <c r="F659" s="4"/>
      <c r="G659" s="4"/>
      <c r="H659" s="4">
        <f>A2</f>
        <v>0.1</v>
      </c>
      <c r="I659" s="4">
        <v>10</v>
      </c>
      <c r="J659" s="4">
        <f t="shared" si="89"/>
        <v>1</v>
      </c>
      <c r="K659" s="4"/>
      <c r="L659" s="4"/>
      <c r="M659" s="4"/>
      <c r="N659" s="4"/>
      <c r="O659" s="4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2:27" ht="15.75" customHeight="1">
      <c r="B660" s="2"/>
      <c r="C660" s="4"/>
      <c r="D660" s="4"/>
      <c r="E660" s="4" t="s">
        <v>15</v>
      </c>
      <c r="F660" s="4"/>
      <c r="G660" s="4"/>
      <c r="H660" s="4">
        <v>0</v>
      </c>
      <c r="I660" s="4">
        <v>0</v>
      </c>
      <c r="J660" s="4">
        <f t="shared" si="89"/>
        <v>0</v>
      </c>
      <c r="K660" s="4"/>
      <c r="L660" s="4"/>
      <c r="M660" s="4"/>
      <c r="N660" s="4"/>
      <c r="O660" s="4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2:27" ht="15.75" customHeight="1">
      <c r="B661" s="2"/>
      <c r="C661" s="4"/>
      <c r="D661" s="4"/>
      <c r="E661" s="4" t="s">
        <v>15</v>
      </c>
      <c r="F661" s="4"/>
      <c r="G661" s="4"/>
      <c r="H661" s="4">
        <v>0</v>
      </c>
      <c r="I661" s="4">
        <v>0</v>
      </c>
      <c r="J661" s="4">
        <f t="shared" si="89"/>
        <v>0</v>
      </c>
      <c r="K661" s="4"/>
      <c r="L661" s="4"/>
      <c r="M661" s="4"/>
      <c r="N661" s="4"/>
      <c r="O661" s="4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2:27" ht="15.75" customHeight="1">
      <c r="B662" s="2"/>
      <c r="C662" s="4"/>
      <c r="D662" s="4"/>
      <c r="E662" s="4" t="s">
        <v>15</v>
      </c>
      <c r="F662" s="4"/>
      <c r="G662" s="4"/>
      <c r="H662" s="4">
        <v>0</v>
      </c>
      <c r="I662" s="4">
        <v>0</v>
      </c>
      <c r="J662" s="4">
        <f t="shared" si="89"/>
        <v>0</v>
      </c>
      <c r="K662" s="4"/>
      <c r="L662" s="4"/>
      <c r="M662" s="4"/>
      <c r="N662" s="4"/>
      <c r="O662" s="4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2:27" ht="15.75" customHeight="1">
      <c r="B663" s="2"/>
      <c r="C663" s="4"/>
      <c r="D663" s="4"/>
      <c r="E663" s="4" t="s">
        <v>15</v>
      </c>
      <c r="F663" s="4"/>
      <c r="G663" s="4"/>
      <c r="H663" s="4">
        <v>0</v>
      </c>
      <c r="I663" s="4">
        <v>0</v>
      </c>
      <c r="J663" s="4">
        <f t="shared" si="89"/>
        <v>0</v>
      </c>
      <c r="K663" s="4"/>
      <c r="L663" s="4"/>
      <c r="M663" s="4"/>
      <c r="N663" s="4"/>
      <c r="O663" s="4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2:27" ht="15.75" customHeight="1">
      <c r="B664" s="2"/>
      <c r="C664" s="4"/>
      <c r="D664" s="4"/>
      <c r="E664" s="4" t="s">
        <v>15</v>
      </c>
      <c r="F664" s="4"/>
      <c r="G664" s="4"/>
      <c r="H664" s="4">
        <v>0</v>
      </c>
      <c r="I664" s="4">
        <v>0</v>
      </c>
      <c r="J664" s="4">
        <f t="shared" si="89"/>
        <v>0</v>
      </c>
      <c r="K664" s="4"/>
      <c r="L664" s="4"/>
      <c r="M664" s="4"/>
      <c r="N664" s="4"/>
      <c r="O664" s="4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2:27" ht="15.75" customHeight="1">
      <c r="B665" s="2"/>
      <c r="C665" s="4"/>
      <c r="D665" s="4"/>
      <c r="E665" s="4" t="s">
        <v>15</v>
      </c>
      <c r="F665" s="4"/>
      <c r="G665" s="4"/>
      <c r="H665" s="4">
        <v>0</v>
      </c>
      <c r="I665" s="4">
        <v>0</v>
      </c>
      <c r="J665" s="4">
        <f t="shared" si="89"/>
        <v>0</v>
      </c>
      <c r="K665" s="4"/>
      <c r="L665" s="4"/>
      <c r="M665" s="4"/>
      <c r="N665" s="4"/>
      <c r="O665" s="4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2:27" ht="15.75" customHeight="1">
      <c r="B666" s="2"/>
      <c r="C666" s="25"/>
      <c r="D666" s="25"/>
      <c r="E666" s="25" t="s">
        <v>14</v>
      </c>
      <c r="F666" s="25"/>
      <c r="G666" s="25"/>
      <c r="H666" s="25">
        <f>SUM(H647:H665)</f>
        <v>0.47499999999999998</v>
      </c>
      <c r="I666" s="25"/>
      <c r="J666" s="25">
        <f>SUM(J647:J665)</f>
        <v>1.27</v>
      </c>
      <c r="K666" s="25">
        <f>J666/H666</f>
        <v>2.6736842105263161</v>
      </c>
      <c r="L666" s="25">
        <v>0.5</v>
      </c>
      <c r="M666" s="25">
        <f>L666*J666</f>
        <v>0.63500000000000001</v>
      </c>
      <c r="N666" s="25">
        <f>H666*D647</f>
        <v>95</v>
      </c>
      <c r="O666" s="25">
        <f>J666*D647</f>
        <v>254</v>
      </c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2:27" ht="15.75" customHeight="1">
      <c r="B667" s="2"/>
      <c r="C667" s="3" t="s">
        <v>1</v>
      </c>
      <c r="D667" s="3" t="s">
        <v>2</v>
      </c>
      <c r="E667" s="3" t="s">
        <v>3</v>
      </c>
      <c r="F667" s="3" t="s">
        <v>4</v>
      </c>
      <c r="G667" s="3" t="s">
        <v>5</v>
      </c>
      <c r="H667" s="3" t="s">
        <v>6</v>
      </c>
      <c r="I667" s="3" t="s">
        <v>7</v>
      </c>
      <c r="J667" s="3" t="s">
        <v>8</v>
      </c>
      <c r="K667" s="3" t="s">
        <v>9</v>
      </c>
      <c r="L667" s="3" t="s">
        <v>10</v>
      </c>
      <c r="M667" s="3" t="s">
        <v>11</v>
      </c>
      <c r="N667" s="3" t="s">
        <v>12</v>
      </c>
      <c r="O667" s="3" t="s">
        <v>13</v>
      </c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2:27" ht="15.75" customHeight="1">
      <c r="B668" s="2"/>
      <c r="C668" s="4">
        <v>37</v>
      </c>
      <c r="D668" s="4">
        <v>200</v>
      </c>
      <c r="E668" s="4">
        <v>56</v>
      </c>
      <c r="F668" s="4">
        <v>0.75</v>
      </c>
      <c r="G668" s="4">
        <f>B2</f>
        <v>7.4999999999999997E-2</v>
      </c>
      <c r="H668" s="4">
        <f t="shared" ref="H668:H679" si="90">F668*G668</f>
        <v>5.6249999999999994E-2</v>
      </c>
      <c r="I668" s="4">
        <v>0.5</v>
      </c>
      <c r="J668" s="4">
        <f t="shared" ref="J668:J686" si="91">H668*I668</f>
        <v>2.8124999999999997E-2</v>
      </c>
      <c r="K668" s="4"/>
      <c r="L668" s="4"/>
      <c r="M668" s="4"/>
      <c r="N668" s="4"/>
      <c r="O668" s="4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2:27" ht="15.75" customHeight="1">
      <c r="B669" s="2"/>
      <c r="C669" s="4"/>
      <c r="D669" s="4"/>
      <c r="E669" s="4">
        <v>58</v>
      </c>
      <c r="F669" s="4">
        <v>0.6</v>
      </c>
      <c r="G669" s="4">
        <f>B3</f>
        <v>7.4999999999999997E-2</v>
      </c>
      <c r="H669" s="4">
        <f t="shared" si="90"/>
        <v>4.4999999999999998E-2</v>
      </c>
      <c r="I669" s="4">
        <v>0.5</v>
      </c>
      <c r="J669" s="4">
        <f t="shared" si="91"/>
        <v>2.2499999999999999E-2</v>
      </c>
      <c r="K669" s="4"/>
      <c r="L669" s="4"/>
      <c r="M669" s="4"/>
      <c r="N669" s="4"/>
      <c r="O669" s="4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2:27" ht="15.75" customHeight="1">
      <c r="B670" s="2"/>
      <c r="C670" s="4"/>
      <c r="D670" s="4"/>
      <c r="E670" s="4">
        <v>60</v>
      </c>
      <c r="F670" s="4">
        <v>0.75</v>
      </c>
      <c r="G670" s="4">
        <f>B4</f>
        <v>7.4999999999999997E-2</v>
      </c>
      <c r="H670" s="4">
        <f t="shared" si="90"/>
        <v>5.6249999999999994E-2</v>
      </c>
      <c r="I670" s="4">
        <v>0.5</v>
      </c>
      <c r="J670" s="4">
        <f t="shared" si="91"/>
        <v>2.8124999999999997E-2</v>
      </c>
      <c r="K670" s="4"/>
      <c r="L670" s="4"/>
      <c r="M670" s="4"/>
      <c r="N670" s="4"/>
      <c r="O670" s="4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2:27" ht="15.75" customHeight="1">
      <c r="B671" s="2"/>
      <c r="C671" s="4"/>
      <c r="D671" s="4"/>
      <c r="E671" s="4">
        <v>63</v>
      </c>
      <c r="F671" s="4">
        <v>0.75</v>
      </c>
      <c r="G671" s="4">
        <f>B5</f>
        <v>7.4999999999999997E-2</v>
      </c>
      <c r="H671" s="4">
        <f t="shared" si="90"/>
        <v>5.6249999999999994E-2</v>
      </c>
      <c r="I671" s="4">
        <v>0.5</v>
      </c>
      <c r="J671" s="4">
        <f t="shared" si="91"/>
        <v>2.8124999999999997E-2</v>
      </c>
      <c r="K671" s="4"/>
      <c r="L671" s="4"/>
      <c r="M671" s="4"/>
      <c r="N671" s="4"/>
      <c r="O671" s="4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2:27" ht="15.75" customHeight="1">
      <c r="B672" s="2"/>
      <c r="C672" s="4"/>
      <c r="D672" s="4"/>
      <c r="E672" s="4">
        <v>65</v>
      </c>
      <c r="F672" s="4">
        <v>0.75</v>
      </c>
      <c r="G672" s="4">
        <f>B6</f>
        <v>7.4999999999999997E-2</v>
      </c>
      <c r="H672" s="4">
        <f t="shared" si="90"/>
        <v>5.6249999999999994E-2</v>
      </c>
      <c r="I672" s="4">
        <v>0.5</v>
      </c>
      <c r="J672" s="4">
        <f t="shared" si="91"/>
        <v>2.8124999999999997E-2</v>
      </c>
      <c r="K672" s="4"/>
      <c r="L672" s="4"/>
      <c r="M672" s="4"/>
      <c r="N672" s="4"/>
      <c r="O672" s="4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2:27" ht="15.75" customHeight="1">
      <c r="B673" s="2"/>
      <c r="C673" s="4"/>
      <c r="D673" s="4"/>
      <c r="E673" s="4">
        <v>57</v>
      </c>
      <c r="F673" s="4">
        <v>0.8</v>
      </c>
      <c r="G673" s="4">
        <v>0</v>
      </c>
      <c r="H673" s="4">
        <f t="shared" si="90"/>
        <v>0</v>
      </c>
      <c r="I673" s="4">
        <v>0.5</v>
      </c>
      <c r="J673" s="4">
        <f t="shared" si="91"/>
        <v>0</v>
      </c>
      <c r="K673" s="4"/>
      <c r="L673" s="4"/>
      <c r="M673" s="4"/>
      <c r="N673" s="4"/>
      <c r="O673" s="4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2:27" ht="15.75" customHeight="1">
      <c r="B674" s="2"/>
      <c r="C674" s="4"/>
      <c r="D674" s="4"/>
      <c r="E674" s="4">
        <v>59</v>
      </c>
      <c r="F674" s="4">
        <v>0.8</v>
      </c>
      <c r="G674" s="4">
        <v>0</v>
      </c>
      <c r="H674" s="4">
        <f t="shared" si="90"/>
        <v>0</v>
      </c>
      <c r="I674" s="4">
        <v>0.5</v>
      </c>
      <c r="J674" s="4">
        <f t="shared" si="91"/>
        <v>0</v>
      </c>
      <c r="K674" s="4"/>
      <c r="L674" s="4"/>
      <c r="M674" s="4"/>
      <c r="N674" s="4"/>
      <c r="O674" s="4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2:27" ht="15.75" customHeight="1">
      <c r="B675" s="2"/>
      <c r="C675" s="4"/>
      <c r="D675" s="4"/>
      <c r="E675" s="4">
        <v>61</v>
      </c>
      <c r="F675" s="4">
        <v>0.6</v>
      </c>
      <c r="G675" s="4">
        <v>0</v>
      </c>
      <c r="H675" s="4">
        <f t="shared" si="90"/>
        <v>0</v>
      </c>
      <c r="I675" s="4">
        <v>0.5</v>
      </c>
      <c r="J675" s="4">
        <f t="shared" si="91"/>
        <v>0</v>
      </c>
      <c r="K675" s="4"/>
      <c r="L675" s="4"/>
      <c r="M675" s="4"/>
      <c r="N675" s="4"/>
      <c r="O675" s="4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2:27" ht="15.75" customHeight="1">
      <c r="B676" s="2"/>
      <c r="C676" s="4"/>
      <c r="D676" s="4"/>
      <c r="E676" s="4">
        <v>62</v>
      </c>
      <c r="F676" s="4">
        <v>0.8</v>
      </c>
      <c r="G676" s="4">
        <v>0</v>
      </c>
      <c r="H676" s="4">
        <f t="shared" si="90"/>
        <v>0</v>
      </c>
      <c r="I676" s="4">
        <v>0.5</v>
      </c>
      <c r="J676" s="4">
        <f t="shared" si="91"/>
        <v>0</v>
      </c>
      <c r="K676" s="4"/>
      <c r="L676" s="4"/>
      <c r="M676" s="4"/>
      <c r="N676" s="4"/>
      <c r="O676" s="4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2:27" ht="15.75" customHeight="1">
      <c r="B677" s="2"/>
      <c r="C677" s="4"/>
      <c r="D677" s="4"/>
      <c r="E677" s="4">
        <v>64</v>
      </c>
      <c r="F677" s="4">
        <v>0.6</v>
      </c>
      <c r="G677" s="4">
        <v>0</v>
      </c>
      <c r="H677" s="4">
        <f t="shared" si="90"/>
        <v>0</v>
      </c>
      <c r="I677" s="4">
        <v>0.5</v>
      </c>
      <c r="J677" s="4">
        <f t="shared" si="91"/>
        <v>0</v>
      </c>
      <c r="K677" s="4"/>
      <c r="L677" s="4"/>
      <c r="M677" s="4"/>
      <c r="N677" s="4"/>
      <c r="O677" s="4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2:27" ht="15.75" customHeight="1">
      <c r="B678" s="2"/>
      <c r="C678" s="4"/>
      <c r="D678" s="4"/>
      <c r="E678" s="4">
        <v>66</v>
      </c>
      <c r="F678" s="4">
        <v>0.8</v>
      </c>
      <c r="G678" s="4">
        <f>B2</f>
        <v>7.4999999999999997E-2</v>
      </c>
      <c r="H678" s="4">
        <f t="shared" si="90"/>
        <v>0.06</v>
      </c>
      <c r="I678" s="4">
        <v>3</v>
      </c>
      <c r="J678" s="4">
        <f t="shared" si="91"/>
        <v>0.18</v>
      </c>
      <c r="K678" s="4"/>
      <c r="L678" s="4"/>
      <c r="M678" s="4"/>
      <c r="N678" s="4"/>
      <c r="O678" s="4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2:27" ht="15.75" customHeight="1">
      <c r="B679" s="2"/>
      <c r="C679" s="4"/>
      <c r="D679" s="4"/>
      <c r="E679" s="4">
        <v>67</v>
      </c>
      <c r="F679" s="4">
        <v>0.6</v>
      </c>
      <c r="G679" s="4">
        <f>B3</f>
        <v>7.4999999999999997E-2</v>
      </c>
      <c r="H679" s="4">
        <f t="shared" si="90"/>
        <v>4.4999999999999998E-2</v>
      </c>
      <c r="I679" s="4">
        <v>0</v>
      </c>
      <c r="J679" s="4">
        <f t="shared" si="91"/>
        <v>0</v>
      </c>
      <c r="K679" s="4"/>
      <c r="L679" s="4"/>
      <c r="M679" s="4"/>
      <c r="N679" s="4"/>
      <c r="O679" s="4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2:27" ht="15.75" customHeight="1">
      <c r="B680" s="2"/>
      <c r="C680" s="4"/>
      <c r="D680" s="4"/>
      <c r="E680" s="4" t="s">
        <v>15</v>
      </c>
      <c r="F680" s="4"/>
      <c r="G680" s="4"/>
      <c r="H680" s="4">
        <f>A2</f>
        <v>0.1</v>
      </c>
      <c r="I680" s="4">
        <v>10</v>
      </c>
      <c r="J680" s="4">
        <f t="shared" si="91"/>
        <v>1</v>
      </c>
      <c r="K680" s="4"/>
      <c r="L680" s="4"/>
      <c r="M680" s="4"/>
      <c r="N680" s="4"/>
      <c r="O680" s="4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2:27" ht="15.75" customHeight="1">
      <c r="B681" s="2"/>
      <c r="C681" s="4"/>
      <c r="D681" s="4"/>
      <c r="E681" s="4" t="s">
        <v>15</v>
      </c>
      <c r="F681" s="4"/>
      <c r="G681" s="4"/>
      <c r="H681" s="4">
        <v>0</v>
      </c>
      <c r="I681" s="4">
        <v>0</v>
      </c>
      <c r="J681" s="4">
        <f t="shared" si="91"/>
        <v>0</v>
      </c>
      <c r="K681" s="4"/>
      <c r="L681" s="4"/>
      <c r="M681" s="4"/>
      <c r="N681" s="4"/>
      <c r="O681" s="4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2:27" ht="15.75" customHeight="1">
      <c r="B682" s="2"/>
      <c r="C682" s="4"/>
      <c r="D682" s="4"/>
      <c r="E682" s="4" t="s">
        <v>15</v>
      </c>
      <c r="F682" s="4"/>
      <c r="G682" s="4"/>
      <c r="H682" s="4">
        <v>0</v>
      </c>
      <c r="I682" s="4">
        <v>0</v>
      </c>
      <c r="J682" s="4">
        <f t="shared" si="91"/>
        <v>0</v>
      </c>
      <c r="K682" s="4"/>
      <c r="L682" s="4"/>
      <c r="M682" s="4"/>
      <c r="N682" s="4"/>
      <c r="O682" s="4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2:27" ht="15.75" customHeight="1">
      <c r="B683" s="2"/>
      <c r="C683" s="4"/>
      <c r="D683" s="4"/>
      <c r="E683" s="4" t="s">
        <v>15</v>
      </c>
      <c r="F683" s="4"/>
      <c r="G683" s="4"/>
      <c r="H683" s="4">
        <v>0</v>
      </c>
      <c r="I683" s="4">
        <v>0</v>
      </c>
      <c r="J683" s="4">
        <f t="shared" si="91"/>
        <v>0</v>
      </c>
      <c r="K683" s="4"/>
      <c r="L683" s="4"/>
      <c r="M683" s="4"/>
      <c r="N683" s="4"/>
      <c r="O683" s="4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2:27" ht="15.75" customHeight="1">
      <c r="B684" s="2"/>
      <c r="C684" s="4"/>
      <c r="D684" s="4"/>
      <c r="E684" s="4" t="s">
        <v>15</v>
      </c>
      <c r="F684" s="4"/>
      <c r="G684" s="4"/>
      <c r="H684" s="4">
        <v>0</v>
      </c>
      <c r="I684" s="4">
        <v>0</v>
      </c>
      <c r="J684" s="4">
        <f t="shared" si="91"/>
        <v>0</v>
      </c>
      <c r="K684" s="4"/>
      <c r="L684" s="4"/>
      <c r="M684" s="4"/>
      <c r="N684" s="4"/>
      <c r="O684" s="4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2:27" ht="15.75" customHeight="1">
      <c r="B685" s="2"/>
      <c r="C685" s="4"/>
      <c r="D685" s="4"/>
      <c r="E685" s="4" t="s">
        <v>15</v>
      </c>
      <c r="F685" s="4"/>
      <c r="G685" s="4"/>
      <c r="H685" s="4">
        <v>0</v>
      </c>
      <c r="I685" s="4">
        <v>0</v>
      </c>
      <c r="J685" s="4">
        <f t="shared" si="91"/>
        <v>0</v>
      </c>
      <c r="K685" s="4"/>
      <c r="L685" s="4"/>
      <c r="M685" s="4"/>
      <c r="N685" s="4"/>
      <c r="O685" s="4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2:27" ht="15.75" customHeight="1">
      <c r="B686" s="2"/>
      <c r="C686" s="4"/>
      <c r="D686" s="4"/>
      <c r="E686" s="4" t="s">
        <v>15</v>
      </c>
      <c r="F686" s="4"/>
      <c r="G686" s="4"/>
      <c r="H686" s="4">
        <v>0</v>
      </c>
      <c r="I686" s="4">
        <v>0</v>
      </c>
      <c r="J686" s="4">
        <f t="shared" si="91"/>
        <v>0</v>
      </c>
      <c r="K686" s="4"/>
      <c r="L686" s="4"/>
      <c r="M686" s="4"/>
      <c r="N686" s="4"/>
      <c r="O686" s="4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2:27" ht="15.75" customHeight="1">
      <c r="B687" s="2"/>
      <c r="C687" s="25"/>
      <c r="D687" s="25"/>
      <c r="E687" s="25" t="s">
        <v>14</v>
      </c>
      <c r="F687" s="25"/>
      <c r="G687" s="25"/>
      <c r="H687" s="25">
        <f>SUM(H668:H686)</f>
        <v>0.47499999999999998</v>
      </c>
      <c r="I687" s="25"/>
      <c r="J687" s="25">
        <f>SUM(J668:J686)</f>
        <v>1.3149999999999999</v>
      </c>
      <c r="K687" s="25">
        <f>J687/H687</f>
        <v>2.7684210526315791</v>
      </c>
      <c r="L687" s="25">
        <v>0.5</v>
      </c>
      <c r="M687" s="25">
        <f>L687*J687</f>
        <v>0.65749999999999997</v>
      </c>
      <c r="N687" s="25">
        <f>H687*D668</f>
        <v>95</v>
      </c>
      <c r="O687" s="25">
        <f>J687*D668</f>
        <v>263</v>
      </c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2:27" ht="15.75" customHeight="1" thickBot="1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5" t="s">
        <v>16</v>
      </c>
      <c r="M688" s="25">
        <f>SUM(M563:M687)</f>
        <v>4.1346749999999997</v>
      </c>
      <c r="N688" s="25">
        <f>SUM(N563:N687)</f>
        <v>575</v>
      </c>
      <c r="O688" s="25">
        <f>SUM(O563:O687)</f>
        <v>1664.3</v>
      </c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2:27" ht="15.75" customHeight="1" thickBot="1">
      <c r="B689" s="2"/>
      <c r="C689" s="6">
        <f>SUM(D563:D687)</f>
        <v>1280</v>
      </c>
      <c r="D689" s="8" t="s">
        <v>17</v>
      </c>
      <c r="E689" s="8"/>
      <c r="F689" s="8"/>
      <c r="G689" s="8"/>
      <c r="H689" s="8"/>
      <c r="I689" s="9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2:27" ht="15.75" customHeight="1" thickBot="1">
      <c r="B690" s="2"/>
      <c r="C690" s="6">
        <f>C689*8760</f>
        <v>11212800</v>
      </c>
      <c r="D690" s="8" t="s">
        <v>18</v>
      </c>
      <c r="E690" s="8"/>
      <c r="F690" s="8"/>
      <c r="G690" s="8"/>
      <c r="H690" s="8"/>
      <c r="I690" s="9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2:27" ht="15.75" customHeight="1" thickBot="1">
      <c r="B691" s="2"/>
      <c r="C691" s="6">
        <f>N688</f>
        <v>575</v>
      </c>
      <c r="D691" s="8" t="s">
        <v>19</v>
      </c>
      <c r="E691" s="8"/>
      <c r="F691" s="8"/>
      <c r="G691" s="8"/>
      <c r="H691" s="8"/>
      <c r="I691" s="9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2:27" ht="15.75" customHeight="1" thickBot="1">
      <c r="B692" s="2"/>
      <c r="C692" s="6">
        <f>C691/C689</f>
        <v>0.44921875</v>
      </c>
      <c r="D692" s="8" t="s">
        <v>20</v>
      </c>
      <c r="E692" s="8"/>
      <c r="F692" s="8"/>
      <c r="G692" s="8"/>
      <c r="H692" s="8"/>
      <c r="I692" s="9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2:27" ht="15.75" customHeight="1" thickBot="1">
      <c r="B693" s="2"/>
      <c r="C693" s="6">
        <f>O688/C689</f>
        <v>1.3002343750000001</v>
      </c>
      <c r="D693" s="8" t="s">
        <v>21</v>
      </c>
      <c r="E693" s="8"/>
      <c r="F693" s="8"/>
      <c r="G693" s="8"/>
      <c r="H693" s="8"/>
      <c r="I693" s="9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2:27" ht="15.75" customHeight="1" thickBot="1">
      <c r="B694" s="2"/>
      <c r="C694" s="6">
        <f>C693/C692</f>
        <v>2.8944347826086956</v>
      </c>
      <c r="D694" s="8" t="s">
        <v>22</v>
      </c>
      <c r="E694" s="8"/>
      <c r="F694" s="8"/>
      <c r="G694" s="8"/>
      <c r="H694" s="8"/>
      <c r="I694" s="9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2:27" ht="15.75" customHeight="1" thickBot="1">
      <c r="B695" s="2"/>
      <c r="C695" s="6">
        <f>(C690-O688)/C690</f>
        <v>0.99985157141837888</v>
      </c>
      <c r="D695" s="8" t="s">
        <v>23</v>
      </c>
      <c r="E695" s="8"/>
      <c r="F695" s="8"/>
      <c r="G695" s="8"/>
      <c r="H695" s="8"/>
      <c r="I695" s="9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2:27" ht="15.75" customHeight="1" thickBot="1">
      <c r="B696" s="2"/>
      <c r="C696" s="6">
        <f>1-C695</f>
        <v>1.4842858162111838E-4</v>
      </c>
      <c r="D696" s="8" t="s">
        <v>24</v>
      </c>
      <c r="E696" s="8"/>
      <c r="F696" s="8"/>
      <c r="G696" s="8"/>
      <c r="H696" s="8"/>
      <c r="I696" s="9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2:27" ht="15.75" customHeight="1" thickBot="1">
      <c r="B697" s="2"/>
      <c r="C697" s="6">
        <f>M688*1000</f>
        <v>4134.6749999999993</v>
      </c>
      <c r="D697" s="8" t="s">
        <v>26</v>
      </c>
      <c r="E697" s="8"/>
      <c r="F697" s="8"/>
      <c r="G697" s="8"/>
      <c r="H697" s="8"/>
      <c r="I697" s="9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2:27" ht="15.75" customHeight="1" thickBot="1">
      <c r="B698" s="2"/>
      <c r="C698" s="6">
        <f>C697/C689</f>
        <v>3.2302148437499993</v>
      </c>
      <c r="D698" s="11" t="s">
        <v>27</v>
      </c>
      <c r="E698" s="11"/>
      <c r="F698" s="11"/>
      <c r="G698" s="11"/>
      <c r="H698" s="11"/>
      <c r="I698" s="1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2:27" ht="15.75" customHeight="1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2:27" ht="15.75" customHeight="1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2:27" ht="46.5">
      <c r="B701" s="1"/>
      <c r="C701" s="2"/>
      <c r="D701" s="2"/>
      <c r="E701" s="2"/>
      <c r="F701" s="2"/>
      <c r="G701" s="2"/>
      <c r="H701" s="2"/>
      <c r="I701" s="1" t="s">
        <v>31</v>
      </c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2:27" ht="15.75" customHeight="1">
      <c r="B702" s="2"/>
      <c r="C702" s="3" t="s">
        <v>1</v>
      </c>
      <c r="D702" s="3" t="s">
        <v>2</v>
      </c>
      <c r="E702" s="3" t="s">
        <v>3</v>
      </c>
      <c r="F702" s="3" t="s">
        <v>4</v>
      </c>
      <c r="G702" s="3" t="s">
        <v>5</v>
      </c>
      <c r="H702" s="3" t="s">
        <v>6</v>
      </c>
      <c r="I702" s="3" t="s">
        <v>7</v>
      </c>
      <c r="J702" s="3" t="s">
        <v>8</v>
      </c>
      <c r="K702" s="3" t="s">
        <v>9</v>
      </c>
      <c r="L702" s="3" t="s">
        <v>10</v>
      </c>
      <c r="M702" s="3" t="s">
        <v>11</v>
      </c>
      <c r="N702" s="3" t="s">
        <v>12</v>
      </c>
      <c r="O702" s="3" t="s">
        <v>13</v>
      </c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2:27" ht="15.75" customHeight="1">
      <c r="B703" s="2"/>
      <c r="C703" s="13">
        <v>32</v>
      </c>
      <c r="D703" s="13">
        <v>220</v>
      </c>
      <c r="E703" s="13">
        <v>56</v>
      </c>
      <c r="F703" s="13">
        <v>0.75</v>
      </c>
      <c r="G703" s="13">
        <f t="shared" ref="G703:G714" si="92">B2</f>
        <v>7.4999999999999997E-2</v>
      </c>
      <c r="H703" s="13">
        <f t="shared" ref="H703:H714" si="93">F703*G703</f>
        <v>5.6249999999999994E-2</v>
      </c>
      <c r="I703" s="13">
        <v>3</v>
      </c>
      <c r="J703" s="13">
        <f t="shared" ref="J703:J721" si="94">H703*I703</f>
        <v>0.16874999999999998</v>
      </c>
      <c r="K703" s="13"/>
      <c r="L703" s="13"/>
      <c r="M703" s="13"/>
      <c r="N703" s="13"/>
      <c r="O703" s="13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2:27" ht="15.75" customHeight="1">
      <c r="B704" s="2"/>
      <c r="C704" s="13"/>
      <c r="D704" s="13"/>
      <c r="E704" s="13">
        <v>58</v>
      </c>
      <c r="F704" s="13">
        <v>0.6</v>
      </c>
      <c r="G704" s="13">
        <f t="shared" si="92"/>
        <v>7.4999999999999997E-2</v>
      </c>
      <c r="H704" s="13">
        <f t="shared" si="93"/>
        <v>4.4999999999999998E-2</v>
      </c>
      <c r="I704" s="13">
        <v>0.5</v>
      </c>
      <c r="J704" s="13">
        <f t="shared" si="94"/>
        <v>2.2499999999999999E-2</v>
      </c>
      <c r="K704" s="13"/>
      <c r="L704" s="13"/>
      <c r="M704" s="13"/>
      <c r="N704" s="13"/>
      <c r="O704" s="13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2:27" ht="15.75" customHeight="1">
      <c r="B705" s="2"/>
      <c r="C705" s="13"/>
      <c r="D705" s="13"/>
      <c r="E705" s="13">
        <v>60</v>
      </c>
      <c r="F705" s="13">
        <v>0.75</v>
      </c>
      <c r="G705" s="13">
        <f t="shared" si="92"/>
        <v>7.4999999999999997E-2</v>
      </c>
      <c r="H705" s="13">
        <f t="shared" si="93"/>
        <v>5.6249999999999994E-2</v>
      </c>
      <c r="I705" s="13">
        <v>0.5</v>
      </c>
      <c r="J705" s="13">
        <f t="shared" si="94"/>
        <v>2.8124999999999997E-2</v>
      </c>
      <c r="K705" s="13"/>
      <c r="L705" s="13"/>
      <c r="M705" s="13"/>
      <c r="N705" s="13"/>
      <c r="O705" s="13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2:27" ht="15.75" customHeight="1">
      <c r="B706" s="2"/>
      <c r="C706" s="13"/>
      <c r="D706" s="13"/>
      <c r="E706" s="13">
        <v>63</v>
      </c>
      <c r="F706" s="13">
        <v>0.75</v>
      </c>
      <c r="G706" s="13">
        <f t="shared" si="92"/>
        <v>7.4999999999999997E-2</v>
      </c>
      <c r="H706" s="13">
        <f t="shared" si="93"/>
        <v>5.6249999999999994E-2</v>
      </c>
      <c r="I706" s="13">
        <v>0.5</v>
      </c>
      <c r="J706" s="13">
        <f t="shared" si="94"/>
        <v>2.8124999999999997E-2</v>
      </c>
      <c r="K706" s="13"/>
      <c r="L706" s="13"/>
      <c r="M706" s="13"/>
      <c r="N706" s="13"/>
      <c r="O706" s="13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2:27" ht="15.75" customHeight="1">
      <c r="B707" s="2"/>
      <c r="C707" s="13"/>
      <c r="D707" s="13"/>
      <c r="E707" s="13">
        <v>65</v>
      </c>
      <c r="F707" s="13">
        <v>0.75</v>
      </c>
      <c r="G707" s="13">
        <f t="shared" si="92"/>
        <v>7.4999999999999997E-2</v>
      </c>
      <c r="H707" s="13">
        <f t="shared" si="93"/>
        <v>5.6249999999999994E-2</v>
      </c>
      <c r="I707" s="13">
        <v>0.5</v>
      </c>
      <c r="J707" s="13">
        <f t="shared" si="94"/>
        <v>2.8124999999999997E-2</v>
      </c>
      <c r="K707" s="13"/>
      <c r="L707" s="13"/>
      <c r="M707" s="13"/>
      <c r="N707" s="13"/>
      <c r="O707" s="13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2:27" ht="15.75" customHeight="1">
      <c r="B708" s="2"/>
      <c r="C708" s="13"/>
      <c r="D708" s="13"/>
      <c r="E708" s="13">
        <v>57</v>
      </c>
      <c r="F708" s="13">
        <v>0.8</v>
      </c>
      <c r="G708" s="13">
        <f t="shared" si="92"/>
        <v>7.4999999999999997E-2</v>
      </c>
      <c r="H708" s="13">
        <f t="shared" si="93"/>
        <v>0.06</v>
      </c>
      <c r="I708" s="13">
        <v>3</v>
      </c>
      <c r="J708" s="13">
        <f t="shared" si="94"/>
        <v>0.18</v>
      </c>
      <c r="K708" s="13"/>
      <c r="L708" s="13"/>
      <c r="M708" s="13"/>
      <c r="N708" s="13"/>
      <c r="O708" s="13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2:27" ht="15.75" customHeight="1">
      <c r="B709" s="2"/>
      <c r="C709" s="13"/>
      <c r="D709" s="13"/>
      <c r="E709" s="13">
        <v>59</v>
      </c>
      <c r="F709" s="13">
        <v>0.8</v>
      </c>
      <c r="G709" s="13">
        <f t="shared" si="92"/>
        <v>7.4999999999999997E-2</v>
      </c>
      <c r="H709" s="13">
        <f t="shared" si="93"/>
        <v>0.06</v>
      </c>
      <c r="I709" s="13">
        <v>0.5</v>
      </c>
      <c r="J709" s="13">
        <f t="shared" si="94"/>
        <v>0.03</v>
      </c>
      <c r="K709" s="13"/>
      <c r="L709" s="13"/>
      <c r="M709" s="13"/>
      <c r="N709" s="13"/>
      <c r="O709" s="13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2:27" ht="15.75" customHeight="1">
      <c r="B710" s="2"/>
      <c r="C710" s="13"/>
      <c r="D710" s="13"/>
      <c r="E710" s="13">
        <v>61</v>
      </c>
      <c r="F710" s="13">
        <v>0.6</v>
      </c>
      <c r="G710" s="13">
        <f t="shared" si="92"/>
        <v>7.4999999999999997E-2</v>
      </c>
      <c r="H710" s="13">
        <f t="shared" si="93"/>
        <v>4.4999999999999998E-2</v>
      </c>
      <c r="I710" s="13">
        <v>0.5</v>
      </c>
      <c r="J710" s="13">
        <f t="shared" si="94"/>
        <v>2.2499999999999999E-2</v>
      </c>
      <c r="K710" s="13"/>
      <c r="L710" s="13"/>
      <c r="M710" s="13"/>
      <c r="N710" s="13"/>
      <c r="O710" s="13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2:27" ht="15.75" customHeight="1">
      <c r="B711" s="2"/>
      <c r="C711" s="13"/>
      <c r="D711" s="13"/>
      <c r="E711" s="13">
        <v>62</v>
      </c>
      <c r="F711" s="13">
        <v>0.8</v>
      </c>
      <c r="G711" s="13">
        <f t="shared" si="92"/>
        <v>7.4999999999999997E-2</v>
      </c>
      <c r="H711" s="13">
        <f t="shared" si="93"/>
        <v>0.06</v>
      </c>
      <c r="I711" s="13">
        <v>0.5</v>
      </c>
      <c r="J711" s="13">
        <f t="shared" si="94"/>
        <v>0.03</v>
      </c>
      <c r="K711" s="13"/>
      <c r="L711" s="13"/>
      <c r="M711" s="13"/>
      <c r="N711" s="13"/>
      <c r="O711" s="13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2:27" ht="15.75" customHeight="1">
      <c r="B712" s="2"/>
      <c r="C712" s="13"/>
      <c r="D712" s="13"/>
      <c r="E712" s="13">
        <v>64</v>
      </c>
      <c r="F712" s="13">
        <v>0.6</v>
      </c>
      <c r="G712" s="13">
        <f t="shared" si="92"/>
        <v>7.4999999999999997E-2</v>
      </c>
      <c r="H712" s="13">
        <f t="shared" si="93"/>
        <v>4.4999999999999998E-2</v>
      </c>
      <c r="I712" s="13">
        <v>0.5</v>
      </c>
      <c r="J712" s="13">
        <f t="shared" si="94"/>
        <v>2.2499999999999999E-2</v>
      </c>
      <c r="K712" s="13"/>
      <c r="L712" s="13"/>
      <c r="M712" s="13"/>
      <c r="N712" s="13"/>
      <c r="O712" s="13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2:27" ht="15.75" customHeight="1">
      <c r="B713" s="2"/>
      <c r="C713" s="13"/>
      <c r="D713" s="13"/>
      <c r="E713" s="13">
        <v>66</v>
      </c>
      <c r="F713" s="13">
        <v>0.8</v>
      </c>
      <c r="G713" s="13">
        <f t="shared" si="92"/>
        <v>7.4999999999999997E-2</v>
      </c>
      <c r="H713" s="13">
        <f t="shared" si="93"/>
        <v>0.06</v>
      </c>
      <c r="I713" s="13">
        <v>0.5</v>
      </c>
      <c r="J713" s="13">
        <f t="shared" si="94"/>
        <v>0.03</v>
      </c>
      <c r="K713" s="13"/>
      <c r="L713" s="13"/>
      <c r="M713" s="13"/>
      <c r="N713" s="13"/>
      <c r="O713" s="13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2:27" ht="15.75" customHeight="1">
      <c r="B714" s="2"/>
      <c r="C714" s="13"/>
      <c r="D714" s="13"/>
      <c r="E714" s="13">
        <v>67</v>
      </c>
      <c r="F714" s="13">
        <v>0.6</v>
      </c>
      <c r="G714" s="13">
        <f t="shared" si="92"/>
        <v>7.4999999999999997E-2</v>
      </c>
      <c r="H714" s="13">
        <f t="shared" si="93"/>
        <v>4.4999999999999998E-2</v>
      </c>
      <c r="I714" s="13">
        <v>0.5</v>
      </c>
      <c r="J714" s="13">
        <f t="shared" si="94"/>
        <v>2.2499999999999999E-2</v>
      </c>
      <c r="K714" s="13"/>
      <c r="L714" s="13"/>
      <c r="M714" s="13"/>
      <c r="N714" s="13"/>
      <c r="O714" s="13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2:27" ht="15.75" customHeight="1">
      <c r="B715" s="2"/>
      <c r="C715" s="13"/>
      <c r="D715" s="13"/>
      <c r="E715" s="13" t="s">
        <v>15</v>
      </c>
      <c r="F715" s="13"/>
      <c r="G715" s="13"/>
      <c r="H715" s="13">
        <f t="shared" ref="H715:H721" si="95">A2</f>
        <v>0.1</v>
      </c>
      <c r="I715" s="13">
        <v>10</v>
      </c>
      <c r="J715" s="13">
        <f t="shared" si="94"/>
        <v>1</v>
      </c>
      <c r="K715" s="13"/>
      <c r="L715" s="13"/>
      <c r="M715" s="13"/>
      <c r="N715" s="13"/>
      <c r="O715" s="13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2:27" ht="15.75" customHeight="1">
      <c r="B716" s="2"/>
      <c r="C716" s="13"/>
      <c r="D716" s="13"/>
      <c r="E716" s="13" t="s">
        <v>15</v>
      </c>
      <c r="F716" s="13"/>
      <c r="G716" s="13"/>
      <c r="H716" s="13">
        <f t="shared" si="95"/>
        <v>0.1</v>
      </c>
      <c r="I716" s="13">
        <v>0.5</v>
      </c>
      <c r="J716" s="13">
        <f t="shared" si="94"/>
        <v>0.05</v>
      </c>
      <c r="K716" s="13"/>
      <c r="L716" s="13"/>
      <c r="M716" s="13"/>
      <c r="N716" s="13"/>
      <c r="O716" s="13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2:27" ht="15.75" customHeight="1">
      <c r="B717" s="2"/>
      <c r="C717" s="13"/>
      <c r="D717" s="13"/>
      <c r="E717" s="13" t="s">
        <v>15</v>
      </c>
      <c r="F717" s="13"/>
      <c r="G717" s="13"/>
      <c r="H717" s="13">
        <f t="shared" si="95"/>
        <v>0.1</v>
      </c>
      <c r="I717" s="13">
        <v>0.5</v>
      </c>
      <c r="J717" s="13">
        <f t="shared" si="94"/>
        <v>0.05</v>
      </c>
      <c r="K717" s="13"/>
      <c r="L717" s="13"/>
      <c r="M717" s="13"/>
      <c r="N717" s="13"/>
      <c r="O717" s="13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2:27" ht="15.75" customHeight="1">
      <c r="B718" s="2"/>
      <c r="C718" s="13"/>
      <c r="D718" s="13"/>
      <c r="E718" s="13" t="s">
        <v>15</v>
      </c>
      <c r="F718" s="13"/>
      <c r="G718" s="13"/>
      <c r="H718" s="13">
        <f t="shared" si="95"/>
        <v>0.1</v>
      </c>
      <c r="I718" s="13">
        <v>0.5</v>
      </c>
      <c r="J718" s="13">
        <f t="shared" si="94"/>
        <v>0.05</v>
      </c>
      <c r="K718" s="13"/>
      <c r="L718" s="13"/>
      <c r="M718" s="13"/>
      <c r="N718" s="13"/>
      <c r="O718" s="13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2:27" ht="15.75" customHeight="1">
      <c r="B719" s="2"/>
      <c r="C719" s="13"/>
      <c r="D719" s="13"/>
      <c r="E719" s="13" t="s">
        <v>15</v>
      </c>
      <c r="F719" s="13"/>
      <c r="G719" s="13"/>
      <c r="H719" s="13">
        <f t="shared" si="95"/>
        <v>0.1</v>
      </c>
      <c r="I719" s="13">
        <v>0.5</v>
      </c>
      <c r="J719" s="13">
        <f t="shared" si="94"/>
        <v>0.05</v>
      </c>
      <c r="K719" s="13"/>
      <c r="L719" s="13"/>
      <c r="M719" s="13"/>
      <c r="N719" s="13"/>
      <c r="O719" s="13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2:27" ht="15.75" customHeight="1">
      <c r="B720" s="2"/>
      <c r="C720" s="13"/>
      <c r="D720" s="13"/>
      <c r="E720" s="13" t="s">
        <v>15</v>
      </c>
      <c r="F720" s="13"/>
      <c r="G720" s="13"/>
      <c r="H720" s="13">
        <f t="shared" si="95"/>
        <v>0.1</v>
      </c>
      <c r="I720" s="13">
        <v>0.5</v>
      </c>
      <c r="J720" s="13">
        <f t="shared" si="94"/>
        <v>0.05</v>
      </c>
      <c r="K720" s="13"/>
      <c r="L720" s="13"/>
      <c r="M720" s="13"/>
      <c r="N720" s="13"/>
      <c r="O720" s="13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2:27" ht="15.75" customHeight="1">
      <c r="B721" s="2"/>
      <c r="C721" s="13"/>
      <c r="D721" s="13"/>
      <c r="E721" s="13" t="s">
        <v>15</v>
      </c>
      <c r="F721" s="13"/>
      <c r="G721" s="13"/>
      <c r="H721" s="13">
        <f t="shared" si="95"/>
        <v>0.1</v>
      </c>
      <c r="I721" s="13">
        <v>0.5</v>
      </c>
      <c r="J721" s="13">
        <f t="shared" si="94"/>
        <v>0.05</v>
      </c>
      <c r="K721" s="13"/>
      <c r="L721" s="13"/>
      <c r="M721" s="13"/>
      <c r="N721" s="13"/>
      <c r="O721" s="13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2:27" ht="15.75" customHeight="1">
      <c r="B722" s="2"/>
      <c r="C722" s="25"/>
      <c r="D722" s="25"/>
      <c r="E722" s="25" t="s">
        <v>14</v>
      </c>
      <c r="F722" s="25"/>
      <c r="G722" s="25"/>
      <c r="H722" s="25">
        <f>SUM(H703:H721)</f>
        <v>1.3450000000000002</v>
      </c>
      <c r="I722" s="25"/>
      <c r="J722" s="25">
        <f>SUM(J703:J721)</f>
        <v>1.9131250000000002</v>
      </c>
      <c r="K722" s="25">
        <f>J722/H722</f>
        <v>1.4223977695167285</v>
      </c>
      <c r="L722" s="25">
        <v>0.54500000000000004</v>
      </c>
      <c r="M722" s="25">
        <f>L722*J722</f>
        <v>1.0426531250000002</v>
      </c>
      <c r="N722" s="25">
        <f>H722*D703</f>
        <v>295.90000000000003</v>
      </c>
      <c r="O722" s="25">
        <f>J722*D703</f>
        <v>420.88750000000005</v>
      </c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2:27" ht="15.75" customHeight="1">
      <c r="B723" s="2"/>
      <c r="C723" s="3" t="s">
        <v>1</v>
      </c>
      <c r="D723" s="3" t="s">
        <v>2</v>
      </c>
      <c r="E723" s="3" t="s">
        <v>3</v>
      </c>
      <c r="F723" s="3" t="s">
        <v>4</v>
      </c>
      <c r="G723" s="3" t="s">
        <v>5</v>
      </c>
      <c r="H723" s="3" t="s">
        <v>6</v>
      </c>
      <c r="I723" s="3" t="s">
        <v>7</v>
      </c>
      <c r="J723" s="3" t="s">
        <v>8</v>
      </c>
      <c r="K723" s="3" t="s">
        <v>9</v>
      </c>
      <c r="L723" s="3" t="s">
        <v>10</v>
      </c>
      <c r="M723" s="3" t="s">
        <v>11</v>
      </c>
      <c r="N723" s="3" t="s">
        <v>12</v>
      </c>
      <c r="O723" s="3" t="s">
        <v>13</v>
      </c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2:27" ht="15.75" customHeight="1">
      <c r="B724" s="2"/>
      <c r="C724" s="13">
        <v>33</v>
      </c>
      <c r="D724" s="13">
        <v>220</v>
      </c>
      <c r="E724" s="13">
        <v>56</v>
      </c>
      <c r="F724" s="13">
        <v>0.75</v>
      </c>
      <c r="G724" s="13">
        <f t="shared" ref="G724:G735" si="96">B2</f>
        <v>7.4999999999999997E-2</v>
      </c>
      <c r="H724" s="13">
        <f t="shared" ref="H724:H735" si="97">F724*G724</f>
        <v>5.6249999999999994E-2</v>
      </c>
      <c r="I724" s="13">
        <v>3</v>
      </c>
      <c r="J724" s="13">
        <f t="shared" ref="J724:J742" si="98">H724*I724</f>
        <v>0.16874999999999998</v>
      </c>
      <c r="K724" s="13"/>
      <c r="L724" s="13"/>
      <c r="M724" s="13"/>
      <c r="N724" s="13"/>
      <c r="O724" s="13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2:27" ht="15.75" customHeight="1">
      <c r="B725" s="2"/>
      <c r="C725" s="13"/>
      <c r="D725" s="13"/>
      <c r="E725" s="13">
        <v>58</v>
      </c>
      <c r="F725" s="13">
        <v>0.6</v>
      </c>
      <c r="G725" s="13">
        <f t="shared" si="96"/>
        <v>7.4999999999999997E-2</v>
      </c>
      <c r="H725" s="13">
        <f t="shared" si="97"/>
        <v>4.4999999999999998E-2</v>
      </c>
      <c r="I725" s="13">
        <v>3</v>
      </c>
      <c r="J725" s="13">
        <f t="shared" si="98"/>
        <v>0.13500000000000001</v>
      </c>
      <c r="K725" s="13"/>
      <c r="L725" s="13"/>
      <c r="M725" s="13"/>
      <c r="N725" s="13"/>
      <c r="O725" s="13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2:27" ht="15.75" customHeight="1">
      <c r="B726" s="2"/>
      <c r="C726" s="13"/>
      <c r="D726" s="13"/>
      <c r="E726" s="13">
        <v>60</v>
      </c>
      <c r="F726" s="13">
        <v>0.75</v>
      </c>
      <c r="G726" s="13">
        <f t="shared" si="96"/>
        <v>7.4999999999999997E-2</v>
      </c>
      <c r="H726" s="13">
        <f t="shared" si="97"/>
        <v>5.6249999999999994E-2</v>
      </c>
      <c r="I726" s="13">
        <v>0.5</v>
      </c>
      <c r="J726" s="13">
        <f t="shared" si="98"/>
        <v>2.8124999999999997E-2</v>
      </c>
      <c r="K726" s="13"/>
      <c r="L726" s="13"/>
      <c r="M726" s="13"/>
      <c r="N726" s="13"/>
      <c r="O726" s="13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2:27" ht="15.75" customHeight="1">
      <c r="B727" s="2"/>
      <c r="C727" s="13"/>
      <c r="D727" s="13"/>
      <c r="E727" s="13">
        <v>63</v>
      </c>
      <c r="F727" s="13">
        <v>0.75</v>
      </c>
      <c r="G727" s="13">
        <f t="shared" si="96"/>
        <v>7.4999999999999997E-2</v>
      </c>
      <c r="H727" s="13">
        <f t="shared" si="97"/>
        <v>5.6249999999999994E-2</v>
      </c>
      <c r="I727" s="13">
        <v>0.5</v>
      </c>
      <c r="J727" s="13">
        <f t="shared" si="98"/>
        <v>2.8124999999999997E-2</v>
      </c>
      <c r="K727" s="13"/>
      <c r="L727" s="13"/>
      <c r="M727" s="13"/>
      <c r="N727" s="13"/>
      <c r="O727" s="13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2:27" ht="15.75" customHeight="1">
      <c r="B728" s="2"/>
      <c r="C728" s="13"/>
      <c r="D728" s="13"/>
      <c r="E728" s="13">
        <v>65</v>
      </c>
      <c r="F728" s="13">
        <v>0.75</v>
      </c>
      <c r="G728" s="13">
        <f t="shared" si="96"/>
        <v>7.4999999999999997E-2</v>
      </c>
      <c r="H728" s="13">
        <f t="shared" si="97"/>
        <v>5.6249999999999994E-2</v>
      </c>
      <c r="I728" s="13">
        <v>0.5</v>
      </c>
      <c r="J728" s="13">
        <f t="shared" si="98"/>
        <v>2.8124999999999997E-2</v>
      </c>
      <c r="K728" s="13"/>
      <c r="L728" s="13"/>
      <c r="M728" s="13"/>
      <c r="N728" s="13"/>
      <c r="O728" s="13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2:27" ht="15.75" customHeight="1">
      <c r="B729" s="2"/>
      <c r="C729" s="13"/>
      <c r="D729" s="13"/>
      <c r="E729" s="13">
        <v>57</v>
      </c>
      <c r="F729" s="13">
        <v>0.8</v>
      </c>
      <c r="G729" s="13">
        <f t="shared" si="96"/>
        <v>7.4999999999999997E-2</v>
      </c>
      <c r="H729" s="13">
        <f t="shared" si="97"/>
        <v>0.06</v>
      </c>
      <c r="I729" s="13">
        <v>3</v>
      </c>
      <c r="J729" s="13">
        <f t="shared" si="98"/>
        <v>0.18</v>
      </c>
      <c r="K729" s="13"/>
      <c r="L729" s="13"/>
      <c r="M729" s="13"/>
      <c r="N729" s="13"/>
      <c r="O729" s="13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2:27" ht="15.75" customHeight="1">
      <c r="B730" s="2"/>
      <c r="C730" s="13"/>
      <c r="D730" s="13"/>
      <c r="E730" s="13">
        <v>59</v>
      </c>
      <c r="F730" s="13">
        <v>0.8</v>
      </c>
      <c r="G730" s="13">
        <f t="shared" si="96"/>
        <v>7.4999999999999997E-2</v>
      </c>
      <c r="H730" s="13">
        <f t="shared" si="97"/>
        <v>0.06</v>
      </c>
      <c r="I730" s="13">
        <v>3</v>
      </c>
      <c r="J730" s="13">
        <f t="shared" si="98"/>
        <v>0.18</v>
      </c>
      <c r="K730" s="13"/>
      <c r="L730" s="13"/>
      <c r="M730" s="13"/>
      <c r="N730" s="13"/>
      <c r="O730" s="13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2:27" ht="15.75" customHeight="1">
      <c r="B731" s="2"/>
      <c r="C731" s="13"/>
      <c r="D731" s="13"/>
      <c r="E731" s="13">
        <v>61</v>
      </c>
      <c r="F731" s="13">
        <v>0.6</v>
      </c>
      <c r="G731" s="13">
        <f t="shared" si="96"/>
        <v>7.4999999999999997E-2</v>
      </c>
      <c r="H731" s="13">
        <f t="shared" si="97"/>
        <v>4.4999999999999998E-2</v>
      </c>
      <c r="I731" s="13">
        <v>0.5</v>
      </c>
      <c r="J731" s="13">
        <f t="shared" si="98"/>
        <v>2.2499999999999999E-2</v>
      </c>
      <c r="K731" s="13"/>
      <c r="L731" s="13"/>
      <c r="M731" s="13"/>
      <c r="N731" s="13"/>
      <c r="O731" s="13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2:27" ht="15.75" customHeight="1">
      <c r="B732" s="2"/>
      <c r="C732" s="13"/>
      <c r="D732" s="13"/>
      <c r="E732" s="13">
        <v>62</v>
      </c>
      <c r="F732" s="13">
        <v>0.8</v>
      </c>
      <c r="G732" s="13">
        <f t="shared" si="96"/>
        <v>7.4999999999999997E-2</v>
      </c>
      <c r="H732" s="13">
        <f t="shared" si="97"/>
        <v>0.06</v>
      </c>
      <c r="I732" s="13">
        <v>0.5</v>
      </c>
      <c r="J732" s="13">
        <f t="shared" si="98"/>
        <v>0.03</v>
      </c>
      <c r="K732" s="13"/>
      <c r="L732" s="13"/>
      <c r="M732" s="13"/>
      <c r="N732" s="13"/>
      <c r="O732" s="13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2:27" ht="15.75" customHeight="1">
      <c r="B733" s="2"/>
      <c r="C733" s="13"/>
      <c r="D733" s="13"/>
      <c r="E733" s="13">
        <v>64</v>
      </c>
      <c r="F733" s="13">
        <v>0.6</v>
      </c>
      <c r="G733" s="13">
        <f t="shared" si="96"/>
        <v>7.4999999999999997E-2</v>
      </c>
      <c r="H733" s="13">
        <f t="shared" si="97"/>
        <v>4.4999999999999998E-2</v>
      </c>
      <c r="I733" s="13">
        <v>0.5</v>
      </c>
      <c r="J733" s="13">
        <f t="shared" si="98"/>
        <v>2.2499999999999999E-2</v>
      </c>
      <c r="K733" s="13"/>
      <c r="L733" s="13"/>
      <c r="M733" s="13"/>
      <c r="N733" s="13"/>
      <c r="O733" s="13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2:27" ht="15.75" customHeight="1">
      <c r="B734" s="2"/>
      <c r="C734" s="13"/>
      <c r="D734" s="13"/>
      <c r="E734" s="13">
        <v>66</v>
      </c>
      <c r="F734" s="13">
        <v>0.8</v>
      </c>
      <c r="G734" s="13">
        <f t="shared" si="96"/>
        <v>7.4999999999999997E-2</v>
      </c>
      <c r="H734" s="13">
        <f t="shared" si="97"/>
        <v>0.06</v>
      </c>
      <c r="I734" s="13">
        <v>0.5</v>
      </c>
      <c r="J734" s="13">
        <f t="shared" si="98"/>
        <v>0.03</v>
      </c>
      <c r="K734" s="13"/>
      <c r="L734" s="13"/>
      <c r="M734" s="13"/>
      <c r="N734" s="13"/>
      <c r="O734" s="13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2:27" ht="15.75" customHeight="1">
      <c r="B735" s="2"/>
      <c r="C735" s="13"/>
      <c r="D735" s="13"/>
      <c r="E735" s="13">
        <v>67</v>
      </c>
      <c r="F735" s="13">
        <v>0.6</v>
      </c>
      <c r="G735" s="13">
        <f t="shared" si="96"/>
        <v>7.4999999999999997E-2</v>
      </c>
      <c r="H735" s="13">
        <f t="shared" si="97"/>
        <v>4.4999999999999998E-2</v>
      </c>
      <c r="I735" s="13">
        <v>0.5</v>
      </c>
      <c r="J735" s="13">
        <f t="shared" si="98"/>
        <v>2.2499999999999999E-2</v>
      </c>
      <c r="K735" s="13"/>
      <c r="L735" s="13"/>
      <c r="M735" s="13"/>
      <c r="N735" s="13"/>
      <c r="O735" s="13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2:27" ht="15.75" customHeight="1">
      <c r="B736" s="2"/>
      <c r="C736" s="13"/>
      <c r="D736" s="13"/>
      <c r="E736" s="13" t="s">
        <v>15</v>
      </c>
      <c r="F736" s="13"/>
      <c r="G736" s="13"/>
      <c r="H736" s="13">
        <f t="shared" ref="H736:H742" si="99">A2</f>
        <v>0.1</v>
      </c>
      <c r="I736" s="13">
        <v>10</v>
      </c>
      <c r="J736" s="13">
        <f t="shared" si="98"/>
        <v>1</v>
      </c>
      <c r="K736" s="13" t="s">
        <v>25</v>
      </c>
      <c r="L736" s="13"/>
      <c r="M736" s="13"/>
      <c r="N736" s="13"/>
      <c r="O736" s="13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2:27" ht="15.75" customHeight="1">
      <c r="B737" s="2"/>
      <c r="C737" s="13"/>
      <c r="D737" s="13"/>
      <c r="E737" s="13" t="s">
        <v>15</v>
      </c>
      <c r="F737" s="13"/>
      <c r="G737" s="13"/>
      <c r="H737" s="13">
        <f t="shared" si="99"/>
        <v>0.1</v>
      </c>
      <c r="I737" s="13">
        <v>10</v>
      </c>
      <c r="J737" s="13">
        <f t="shared" si="98"/>
        <v>1</v>
      </c>
      <c r="K737" s="13"/>
      <c r="L737" s="13"/>
      <c r="M737" s="13"/>
      <c r="N737" s="13"/>
      <c r="O737" s="13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2:27" ht="15.75" customHeight="1">
      <c r="B738" s="2"/>
      <c r="C738" s="13"/>
      <c r="D738" s="13"/>
      <c r="E738" s="13" t="s">
        <v>15</v>
      </c>
      <c r="F738" s="13"/>
      <c r="G738" s="13"/>
      <c r="H738" s="13">
        <f t="shared" si="99"/>
        <v>0.1</v>
      </c>
      <c r="I738" s="13">
        <v>0.5</v>
      </c>
      <c r="J738" s="13">
        <f t="shared" si="98"/>
        <v>0.05</v>
      </c>
      <c r="K738" s="13"/>
      <c r="L738" s="13"/>
      <c r="M738" s="13"/>
      <c r="N738" s="13"/>
      <c r="O738" s="13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2:27" ht="15.75" customHeight="1">
      <c r="B739" s="2"/>
      <c r="C739" s="13"/>
      <c r="D739" s="13"/>
      <c r="E739" s="13" t="s">
        <v>15</v>
      </c>
      <c r="F739" s="13"/>
      <c r="G739" s="13"/>
      <c r="H739" s="13">
        <f t="shared" si="99"/>
        <v>0.1</v>
      </c>
      <c r="I739" s="13">
        <v>0.5</v>
      </c>
      <c r="J739" s="13">
        <f t="shared" si="98"/>
        <v>0.05</v>
      </c>
      <c r="K739" s="13"/>
      <c r="L739" s="13"/>
      <c r="M739" s="13"/>
      <c r="N739" s="13"/>
      <c r="O739" s="13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2:27" ht="15.75" customHeight="1">
      <c r="B740" s="2"/>
      <c r="C740" s="13"/>
      <c r="D740" s="13"/>
      <c r="E740" s="13" t="s">
        <v>15</v>
      </c>
      <c r="F740" s="13"/>
      <c r="G740" s="13"/>
      <c r="H740" s="13">
        <f t="shared" si="99"/>
        <v>0.1</v>
      </c>
      <c r="I740" s="13">
        <v>0.5</v>
      </c>
      <c r="J740" s="13">
        <f t="shared" si="98"/>
        <v>0.05</v>
      </c>
      <c r="K740" s="13"/>
      <c r="L740" s="13"/>
      <c r="M740" s="13"/>
      <c r="N740" s="13"/>
      <c r="O740" s="13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2:27" ht="15.75" customHeight="1">
      <c r="B741" s="2"/>
      <c r="C741" s="13"/>
      <c r="D741" s="13"/>
      <c r="E741" s="13" t="s">
        <v>15</v>
      </c>
      <c r="F741" s="13"/>
      <c r="G741" s="13"/>
      <c r="H741" s="13">
        <f t="shared" si="99"/>
        <v>0.1</v>
      </c>
      <c r="I741" s="13">
        <v>0.5</v>
      </c>
      <c r="J741" s="13">
        <f t="shared" si="98"/>
        <v>0.05</v>
      </c>
      <c r="K741" s="13"/>
      <c r="L741" s="13"/>
      <c r="M741" s="13"/>
      <c r="N741" s="13"/>
      <c r="O741" s="13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2:27" ht="15.75" customHeight="1">
      <c r="B742" s="2"/>
      <c r="C742" s="13"/>
      <c r="D742" s="13"/>
      <c r="E742" s="13" t="s">
        <v>15</v>
      </c>
      <c r="F742" s="13"/>
      <c r="G742" s="13"/>
      <c r="H742" s="13">
        <f t="shared" si="99"/>
        <v>0.1</v>
      </c>
      <c r="I742" s="13">
        <v>0.5</v>
      </c>
      <c r="J742" s="13">
        <f t="shared" si="98"/>
        <v>0.05</v>
      </c>
      <c r="K742" s="13"/>
      <c r="L742" s="13"/>
      <c r="M742" s="13"/>
      <c r="N742" s="13"/>
      <c r="O742" s="13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2:27" ht="15.75" customHeight="1">
      <c r="B743" s="2"/>
      <c r="C743" s="25"/>
      <c r="D743" s="25"/>
      <c r="E743" s="25" t="s">
        <v>14</v>
      </c>
      <c r="F743" s="25"/>
      <c r="G743" s="25"/>
      <c r="H743" s="25">
        <f>SUM(H724:H742)</f>
        <v>1.3450000000000002</v>
      </c>
      <c r="I743" s="25"/>
      <c r="J743" s="25">
        <f>SUM(J724:J742)</f>
        <v>3.125624999999999</v>
      </c>
      <c r="K743" s="25">
        <f>J743/H743</f>
        <v>2.323884758364311</v>
      </c>
      <c r="L743" s="25">
        <v>0.54500000000000004</v>
      </c>
      <c r="M743" s="25">
        <f>L743*J743</f>
        <v>1.7034656249999995</v>
      </c>
      <c r="N743" s="25">
        <f>H743*D724</f>
        <v>295.90000000000003</v>
      </c>
      <c r="O743" s="25">
        <f>J743*D724</f>
        <v>687.63749999999982</v>
      </c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2:27" ht="15.75" customHeight="1">
      <c r="B744" s="2"/>
      <c r="C744" s="3" t="s">
        <v>1</v>
      </c>
      <c r="D744" s="3" t="s">
        <v>2</v>
      </c>
      <c r="E744" s="3" t="s">
        <v>3</v>
      </c>
      <c r="F744" s="3" t="s">
        <v>4</v>
      </c>
      <c r="G744" s="3" t="s">
        <v>5</v>
      </c>
      <c r="H744" s="3" t="s">
        <v>6</v>
      </c>
      <c r="I744" s="3" t="s">
        <v>7</v>
      </c>
      <c r="J744" s="3" t="s">
        <v>8</v>
      </c>
      <c r="K744" s="3" t="s">
        <v>9</v>
      </c>
      <c r="L744" s="3" t="s">
        <v>10</v>
      </c>
      <c r="M744" s="3" t="s">
        <v>11</v>
      </c>
      <c r="N744" s="3" t="s">
        <v>12</v>
      </c>
      <c r="O744" s="3" t="s">
        <v>13</v>
      </c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2:27" ht="15.75" customHeight="1">
      <c r="B745" s="2"/>
      <c r="C745" s="13">
        <v>34</v>
      </c>
      <c r="D745" s="13">
        <v>220</v>
      </c>
      <c r="E745" s="13">
        <v>56</v>
      </c>
      <c r="F745" s="13">
        <v>0.75</v>
      </c>
      <c r="G745" s="13">
        <f t="shared" ref="G745:G756" si="100">B2</f>
        <v>7.4999999999999997E-2</v>
      </c>
      <c r="H745" s="13">
        <f t="shared" ref="H745:H756" si="101">F745*G745</f>
        <v>5.6249999999999994E-2</v>
      </c>
      <c r="I745" s="13">
        <v>3</v>
      </c>
      <c r="J745" s="13">
        <f t="shared" ref="J745:J763" si="102">H745*I745</f>
        <v>0.16874999999999998</v>
      </c>
      <c r="K745" s="13"/>
      <c r="L745" s="13"/>
      <c r="M745" s="13"/>
      <c r="N745" s="13"/>
      <c r="O745" s="13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2:27" ht="15.75" customHeight="1">
      <c r="B746" s="2"/>
      <c r="C746" s="13"/>
      <c r="D746" s="13"/>
      <c r="E746" s="13">
        <v>58</v>
      </c>
      <c r="F746" s="13">
        <v>0.6</v>
      </c>
      <c r="G746" s="13">
        <f t="shared" si="100"/>
        <v>7.4999999999999997E-2</v>
      </c>
      <c r="H746" s="13">
        <f t="shared" si="101"/>
        <v>4.4999999999999998E-2</v>
      </c>
      <c r="I746" s="13">
        <v>3</v>
      </c>
      <c r="J746" s="13">
        <f t="shared" si="102"/>
        <v>0.13500000000000001</v>
      </c>
      <c r="K746" s="13"/>
      <c r="L746" s="13"/>
      <c r="M746" s="13"/>
      <c r="N746" s="13"/>
      <c r="O746" s="13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2:27" ht="15.75" customHeight="1">
      <c r="B747" s="2"/>
      <c r="C747" s="13"/>
      <c r="D747" s="13"/>
      <c r="E747" s="13">
        <v>60</v>
      </c>
      <c r="F747" s="13">
        <v>0.75</v>
      </c>
      <c r="G747" s="13">
        <f t="shared" si="100"/>
        <v>7.4999999999999997E-2</v>
      </c>
      <c r="H747" s="13">
        <f t="shared" si="101"/>
        <v>5.6249999999999994E-2</v>
      </c>
      <c r="I747" s="13">
        <v>3</v>
      </c>
      <c r="J747" s="13">
        <f t="shared" si="102"/>
        <v>0.16874999999999998</v>
      </c>
      <c r="K747" s="13"/>
      <c r="L747" s="13"/>
      <c r="M747" s="13"/>
      <c r="N747" s="13"/>
      <c r="O747" s="13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2:27" ht="15.75" customHeight="1">
      <c r="B748" s="2"/>
      <c r="C748" s="13"/>
      <c r="D748" s="13"/>
      <c r="E748" s="13">
        <v>63</v>
      </c>
      <c r="F748" s="13">
        <v>0.75</v>
      </c>
      <c r="G748" s="13">
        <f t="shared" si="100"/>
        <v>7.4999999999999997E-2</v>
      </c>
      <c r="H748" s="13">
        <f t="shared" si="101"/>
        <v>5.6249999999999994E-2</v>
      </c>
      <c r="I748" s="13">
        <v>0.5</v>
      </c>
      <c r="J748" s="13">
        <f t="shared" si="102"/>
        <v>2.8124999999999997E-2</v>
      </c>
      <c r="K748" s="13"/>
      <c r="L748" s="13"/>
      <c r="M748" s="13"/>
      <c r="N748" s="13"/>
      <c r="O748" s="13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2:27" ht="15.75" customHeight="1">
      <c r="B749" s="2"/>
      <c r="C749" s="13"/>
      <c r="D749" s="13"/>
      <c r="E749" s="13">
        <v>65</v>
      </c>
      <c r="F749" s="13">
        <v>0.75</v>
      </c>
      <c r="G749" s="13">
        <f t="shared" si="100"/>
        <v>7.4999999999999997E-2</v>
      </c>
      <c r="H749" s="13">
        <f t="shared" si="101"/>
        <v>5.6249999999999994E-2</v>
      </c>
      <c r="I749" s="13">
        <v>0.5</v>
      </c>
      <c r="J749" s="13">
        <f t="shared" si="102"/>
        <v>2.8124999999999997E-2</v>
      </c>
      <c r="K749" s="13"/>
      <c r="L749" s="13"/>
      <c r="M749" s="13"/>
      <c r="N749" s="13"/>
      <c r="O749" s="13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2:27" ht="15.75" customHeight="1">
      <c r="B750" s="2"/>
      <c r="C750" s="13"/>
      <c r="D750" s="13"/>
      <c r="E750" s="13">
        <v>57</v>
      </c>
      <c r="F750" s="13">
        <v>0.8</v>
      </c>
      <c r="G750" s="13">
        <f t="shared" si="100"/>
        <v>7.4999999999999997E-2</v>
      </c>
      <c r="H750" s="13">
        <f t="shared" si="101"/>
        <v>0.06</v>
      </c>
      <c r="I750" s="13">
        <v>3</v>
      </c>
      <c r="J750" s="13">
        <f t="shared" si="102"/>
        <v>0.18</v>
      </c>
      <c r="K750" s="13"/>
      <c r="L750" s="13"/>
      <c r="M750" s="13"/>
      <c r="N750" s="13"/>
      <c r="O750" s="13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2:27" ht="15.75" customHeight="1">
      <c r="B751" s="2"/>
      <c r="C751" s="13"/>
      <c r="D751" s="13"/>
      <c r="E751" s="13">
        <v>59</v>
      </c>
      <c r="F751" s="13">
        <v>0.8</v>
      </c>
      <c r="G751" s="13">
        <f t="shared" si="100"/>
        <v>7.4999999999999997E-2</v>
      </c>
      <c r="H751" s="13">
        <f t="shared" si="101"/>
        <v>0.06</v>
      </c>
      <c r="I751" s="13">
        <v>3</v>
      </c>
      <c r="J751" s="13">
        <f t="shared" si="102"/>
        <v>0.18</v>
      </c>
      <c r="K751" s="13"/>
      <c r="L751" s="13"/>
      <c r="M751" s="13"/>
      <c r="N751" s="13"/>
      <c r="O751" s="13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2:27" ht="15.75" customHeight="1">
      <c r="B752" s="2"/>
      <c r="C752" s="13"/>
      <c r="D752" s="13"/>
      <c r="E752" s="13">
        <v>61</v>
      </c>
      <c r="F752" s="13">
        <v>0.6</v>
      </c>
      <c r="G752" s="13">
        <f t="shared" si="100"/>
        <v>7.4999999999999997E-2</v>
      </c>
      <c r="H752" s="13">
        <f t="shared" si="101"/>
        <v>4.4999999999999998E-2</v>
      </c>
      <c r="I752" s="13">
        <v>3</v>
      </c>
      <c r="J752" s="13">
        <f t="shared" si="102"/>
        <v>0.13500000000000001</v>
      </c>
      <c r="K752" s="13"/>
      <c r="L752" s="13"/>
      <c r="M752" s="13"/>
      <c r="N752" s="13"/>
      <c r="O752" s="13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2:27" ht="15.75" customHeight="1">
      <c r="B753" s="2"/>
      <c r="C753" s="13"/>
      <c r="D753" s="13"/>
      <c r="E753" s="13">
        <v>62</v>
      </c>
      <c r="F753" s="13">
        <v>0.8</v>
      </c>
      <c r="G753" s="13">
        <f t="shared" si="100"/>
        <v>7.4999999999999997E-2</v>
      </c>
      <c r="H753" s="13">
        <f t="shared" si="101"/>
        <v>0.06</v>
      </c>
      <c r="I753" s="13">
        <v>3</v>
      </c>
      <c r="J753" s="13">
        <f t="shared" si="102"/>
        <v>0.18</v>
      </c>
      <c r="K753" s="13"/>
      <c r="L753" s="13"/>
      <c r="M753" s="13"/>
      <c r="N753" s="13"/>
      <c r="O753" s="13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2:27" ht="15.75" customHeight="1">
      <c r="B754" s="2"/>
      <c r="C754" s="13"/>
      <c r="D754" s="13"/>
      <c r="E754" s="13">
        <v>64</v>
      </c>
      <c r="F754" s="13">
        <v>0.6</v>
      </c>
      <c r="G754" s="13">
        <f t="shared" si="100"/>
        <v>7.4999999999999997E-2</v>
      </c>
      <c r="H754" s="13">
        <f t="shared" si="101"/>
        <v>4.4999999999999998E-2</v>
      </c>
      <c r="I754" s="13">
        <v>0.5</v>
      </c>
      <c r="J754" s="13">
        <f t="shared" si="102"/>
        <v>2.2499999999999999E-2</v>
      </c>
      <c r="K754" s="13"/>
      <c r="L754" s="13"/>
      <c r="M754" s="13"/>
      <c r="N754" s="13"/>
      <c r="O754" s="13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2:27" ht="15.75" customHeight="1">
      <c r="B755" s="2"/>
      <c r="C755" s="13"/>
      <c r="D755" s="13"/>
      <c r="E755" s="13">
        <v>66</v>
      </c>
      <c r="F755" s="13">
        <v>0.8</v>
      </c>
      <c r="G755" s="13">
        <f t="shared" si="100"/>
        <v>7.4999999999999997E-2</v>
      </c>
      <c r="H755" s="13">
        <f t="shared" si="101"/>
        <v>0.06</v>
      </c>
      <c r="I755" s="13">
        <v>0.5</v>
      </c>
      <c r="J755" s="13">
        <f t="shared" si="102"/>
        <v>0.03</v>
      </c>
      <c r="K755" s="13"/>
      <c r="L755" s="13"/>
      <c r="M755" s="13"/>
      <c r="N755" s="13"/>
      <c r="O755" s="13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2:27" ht="15.75" customHeight="1">
      <c r="B756" s="2"/>
      <c r="C756" s="13"/>
      <c r="D756" s="13"/>
      <c r="E756" s="13">
        <v>67</v>
      </c>
      <c r="F756" s="13">
        <v>0.6</v>
      </c>
      <c r="G756" s="13">
        <f t="shared" si="100"/>
        <v>7.4999999999999997E-2</v>
      </c>
      <c r="H756" s="13">
        <f t="shared" si="101"/>
        <v>4.4999999999999998E-2</v>
      </c>
      <c r="I756" s="13">
        <v>0.5</v>
      </c>
      <c r="J756" s="13">
        <f t="shared" si="102"/>
        <v>2.2499999999999999E-2</v>
      </c>
      <c r="K756" s="13"/>
      <c r="L756" s="13"/>
      <c r="M756" s="13"/>
      <c r="N756" s="13"/>
      <c r="O756" s="13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2:27" ht="15.75" customHeight="1">
      <c r="B757" s="2"/>
      <c r="C757" s="13"/>
      <c r="D757" s="13"/>
      <c r="E757" s="13" t="s">
        <v>15</v>
      </c>
      <c r="F757" s="13"/>
      <c r="G757" s="13"/>
      <c r="H757" s="13">
        <f t="shared" ref="H757:H763" si="103">A2</f>
        <v>0.1</v>
      </c>
      <c r="I757" s="13">
        <v>10</v>
      </c>
      <c r="J757" s="13">
        <f t="shared" si="102"/>
        <v>1</v>
      </c>
      <c r="K757" s="13"/>
      <c r="L757" s="13"/>
      <c r="M757" s="13"/>
      <c r="N757" s="13"/>
      <c r="O757" s="13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2:27" ht="15.75" customHeight="1">
      <c r="B758" s="2"/>
      <c r="C758" s="13"/>
      <c r="D758" s="13"/>
      <c r="E758" s="13" t="s">
        <v>15</v>
      </c>
      <c r="F758" s="13"/>
      <c r="G758" s="13"/>
      <c r="H758" s="13">
        <f t="shared" si="103"/>
        <v>0.1</v>
      </c>
      <c r="I758" s="13">
        <v>10</v>
      </c>
      <c r="J758" s="13">
        <f t="shared" si="102"/>
        <v>1</v>
      </c>
      <c r="K758" s="13"/>
      <c r="L758" s="13"/>
      <c r="M758" s="13"/>
      <c r="N758" s="13"/>
      <c r="O758" s="13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2:27" ht="15.75" customHeight="1">
      <c r="B759" s="2"/>
      <c r="C759" s="13"/>
      <c r="D759" s="13"/>
      <c r="E759" s="13" t="s">
        <v>15</v>
      </c>
      <c r="F759" s="13"/>
      <c r="G759" s="13"/>
      <c r="H759" s="13">
        <f t="shared" si="103"/>
        <v>0.1</v>
      </c>
      <c r="I759" s="13">
        <v>10</v>
      </c>
      <c r="J759" s="13">
        <f t="shared" si="102"/>
        <v>1</v>
      </c>
      <c r="K759" s="13"/>
      <c r="L759" s="13"/>
      <c r="M759" s="13"/>
      <c r="N759" s="13"/>
      <c r="O759" s="13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2:27" ht="15.75" customHeight="1">
      <c r="B760" s="2"/>
      <c r="C760" s="13"/>
      <c r="D760" s="13"/>
      <c r="E760" s="13" t="s">
        <v>15</v>
      </c>
      <c r="F760" s="13"/>
      <c r="G760" s="13"/>
      <c r="H760" s="13">
        <f t="shared" si="103"/>
        <v>0.1</v>
      </c>
      <c r="I760" s="13">
        <v>10</v>
      </c>
      <c r="J760" s="13">
        <f t="shared" si="102"/>
        <v>1</v>
      </c>
      <c r="K760" s="13"/>
      <c r="L760" s="13"/>
      <c r="M760" s="13"/>
      <c r="N760" s="13"/>
      <c r="O760" s="13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2:27" ht="15.75" customHeight="1">
      <c r="B761" s="2"/>
      <c r="C761" s="13"/>
      <c r="D761" s="13"/>
      <c r="E761" s="13" t="s">
        <v>15</v>
      </c>
      <c r="F761" s="13"/>
      <c r="G761" s="13"/>
      <c r="H761" s="13">
        <f t="shared" si="103"/>
        <v>0.1</v>
      </c>
      <c r="I761" s="13">
        <v>0.5</v>
      </c>
      <c r="J761" s="13">
        <f t="shared" si="102"/>
        <v>0.05</v>
      </c>
      <c r="K761" s="13"/>
      <c r="L761" s="13"/>
      <c r="M761" s="13"/>
      <c r="N761" s="13"/>
      <c r="O761" s="13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2:27" ht="15.75" customHeight="1">
      <c r="B762" s="2"/>
      <c r="C762" s="13"/>
      <c r="D762" s="13"/>
      <c r="E762" s="13" t="s">
        <v>15</v>
      </c>
      <c r="F762" s="13"/>
      <c r="G762" s="13"/>
      <c r="H762" s="13">
        <f t="shared" si="103"/>
        <v>0.1</v>
      </c>
      <c r="I762" s="13">
        <v>0.5</v>
      </c>
      <c r="J762" s="13">
        <f t="shared" si="102"/>
        <v>0.05</v>
      </c>
      <c r="K762" s="13"/>
      <c r="L762" s="13"/>
      <c r="M762" s="13"/>
      <c r="N762" s="13"/>
      <c r="O762" s="13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2:27" ht="15.75" customHeight="1">
      <c r="B763" s="2"/>
      <c r="C763" s="13"/>
      <c r="D763" s="13"/>
      <c r="E763" s="13" t="s">
        <v>15</v>
      </c>
      <c r="F763" s="13"/>
      <c r="G763" s="13"/>
      <c r="H763" s="13">
        <f t="shared" si="103"/>
        <v>0.1</v>
      </c>
      <c r="I763" s="13">
        <v>0.5</v>
      </c>
      <c r="J763" s="13">
        <f t="shared" si="102"/>
        <v>0.05</v>
      </c>
      <c r="K763" s="13"/>
      <c r="L763" s="13"/>
      <c r="M763" s="13"/>
      <c r="N763" s="13"/>
      <c r="O763" s="13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2:27" ht="15.75" customHeight="1">
      <c r="B764" s="2"/>
      <c r="C764" s="25"/>
      <c r="D764" s="25"/>
      <c r="E764" s="25" t="s">
        <v>14</v>
      </c>
      <c r="F764" s="25"/>
      <c r="G764" s="25"/>
      <c r="H764" s="25">
        <f>SUM(H745:H763)</f>
        <v>1.3450000000000002</v>
      </c>
      <c r="I764" s="25"/>
      <c r="J764" s="25">
        <f>SUM(J745:J763)</f>
        <v>5.4287499999999991</v>
      </c>
      <c r="K764" s="25">
        <f>J764/H764</f>
        <v>4.0362453531598499</v>
      </c>
      <c r="L764" s="25">
        <v>0.54500000000000004</v>
      </c>
      <c r="M764" s="25">
        <f>L764*J764</f>
        <v>2.9586687499999997</v>
      </c>
      <c r="N764" s="25">
        <f>H764*D745</f>
        <v>295.90000000000003</v>
      </c>
      <c r="O764" s="25">
        <f>J764*D745</f>
        <v>1194.3249999999998</v>
      </c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2:27" ht="15.75" customHeight="1">
      <c r="B765" s="2"/>
      <c r="C765" s="3" t="s">
        <v>1</v>
      </c>
      <c r="D765" s="3" t="s">
        <v>2</v>
      </c>
      <c r="E765" s="3" t="s">
        <v>3</v>
      </c>
      <c r="F765" s="3" t="s">
        <v>4</v>
      </c>
      <c r="G765" s="3" t="s">
        <v>5</v>
      </c>
      <c r="H765" s="3" t="s">
        <v>6</v>
      </c>
      <c r="I765" s="3" t="s">
        <v>7</v>
      </c>
      <c r="J765" s="3" t="s">
        <v>8</v>
      </c>
      <c r="K765" s="3" t="s">
        <v>9</v>
      </c>
      <c r="L765" s="3" t="s">
        <v>10</v>
      </c>
      <c r="M765" s="3" t="s">
        <v>11</v>
      </c>
      <c r="N765" s="3" t="s">
        <v>12</v>
      </c>
      <c r="O765" s="3" t="s">
        <v>13</v>
      </c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2:27" ht="15.75" customHeight="1">
      <c r="B766" s="2"/>
      <c r="C766" s="13">
        <v>35</v>
      </c>
      <c r="D766" s="13">
        <v>220</v>
      </c>
      <c r="E766" s="13">
        <v>56</v>
      </c>
      <c r="F766" s="13">
        <v>0.75</v>
      </c>
      <c r="G766" s="13">
        <f t="shared" ref="G766:G777" si="104">B2</f>
        <v>7.4999999999999997E-2</v>
      </c>
      <c r="H766" s="13">
        <f t="shared" ref="H766:H777" si="105">F766*G766</f>
        <v>5.6249999999999994E-2</v>
      </c>
      <c r="I766" s="13">
        <v>3</v>
      </c>
      <c r="J766" s="13">
        <f t="shared" ref="J766:J784" si="106">H766*I766</f>
        <v>0.16874999999999998</v>
      </c>
      <c r="K766" s="13"/>
      <c r="L766" s="13"/>
      <c r="M766" s="13"/>
      <c r="N766" s="13"/>
      <c r="O766" s="13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2:27" ht="15.75" customHeight="1">
      <c r="B767" s="2"/>
      <c r="C767" s="13"/>
      <c r="D767" s="13"/>
      <c r="E767" s="13">
        <v>58</v>
      </c>
      <c r="F767" s="13">
        <v>0.6</v>
      </c>
      <c r="G767" s="13">
        <f t="shared" si="104"/>
        <v>7.4999999999999997E-2</v>
      </c>
      <c r="H767" s="13">
        <f t="shared" si="105"/>
        <v>4.4999999999999998E-2</v>
      </c>
      <c r="I767" s="13">
        <v>3</v>
      </c>
      <c r="J767" s="13">
        <f t="shared" si="106"/>
        <v>0.13500000000000001</v>
      </c>
      <c r="K767" s="13"/>
      <c r="L767" s="13"/>
      <c r="M767" s="13"/>
      <c r="N767" s="13"/>
      <c r="O767" s="13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2:27" ht="15.75" customHeight="1">
      <c r="B768" s="2"/>
      <c r="C768" s="13"/>
      <c r="D768" s="13"/>
      <c r="E768" s="13">
        <v>60</v>
      </c>
      <c r="F768" s="13">
        <v>0.75</v>
      </c>
      <c r="G768" s="13">
        <f t="shared" si="104"/>
        <v>7.4999999999999997E-2</v>
      </c>
      <c r="H768" s="13">
        <f t="shared" si="105"/>
        <v>5.6249999999999994E-2</v>
      </c>
      <c r="I768" s="13">
        <v>3</v>
      </c>
      <c r="J768" s="13">
        <f t="shared" si="106"/>
        <v>0.16874999999999998</v>
      </c>
      <c r="K768" s="13"/>
      <c r="L768" s="13"/>
      <c r="M768" s="13"/>
      <c r="N768" s="13"/>
      <c r="O768" s="13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2:27" ht="15.75" customHeight="1">
      <c r="B769" s="2"/>
      <c r="C769" s="13"/>
      <c r="D769" s="13"/>
      <c r="E769" s="13">
        <v>63</v>
      </c>
      <c r="F769" s="13">
        <v>0.75</v>
      </c>
      <c r="G769" s="13">
        <f t="shared" si="104"/>
        <v>7.4999999999999997E-2</v>
      </c>
      <c r="H769" s="13">
        <f t="shared" si="105"/>
        <v>5.6249999999999994E-2</v>
      </c>
      <c r="I769" s="13">
        <v>0.5</v>
      </c>
      <c r="J769" s="13">
        <f t="shared" si="106"/>
        <v>2.8124999999999997E-2</v>
      </c>
      <c r="K769" s="13"/>
      <c r="L769" s="13"/>
      <c r="M769" s="13"/>
      <c r="N769" s="13"/>
      <c r="O769" s="13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2:27" ht="15.75" customHeight="1">
      <c r="B770" s="2"/>
      <c r="C770" s="13"/>
      <c r="D770" s="13"/>
      <c r="E770" s="13">
        <v>65</v>
      </c>
      <c r="F770" s="13">
        <v>0.75</v>
      </c>
      <c r="G770" s="13">
        <f t="shared" si="104"/>
        <v>7.4999999999999997E-2</v>
      </c>
      <c r="H770" s="13">
        <f t="shared" si="105"/>
        <v>5.6249999999999994E-2</v>
      </c>
      <c r="I770" s="13">
        <v>0.5</v>
      </c>
      <c r="J770" s="13">
        <f t="shared" si="106"/>
        <v>2.8124999999999997E-2</v>
      </c>
      <c r="K770" s="13"/>
      <c r="L770" s="13"/>
      <c r="M770" s="13"/>
      <c r="N770" s="13"/>
      <c r="O770" s="13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2:27" ht="15.75" customHeight="1">
      <c r="B771" s="2"/>
      <c r="C771" s="13"/>
      <c r="D771" s="13"/>
      <c r="E771" s="13">
        <v>57</v>
      </c>
      <c r="F771" s="13">
        <v>0.8</v>
      </c>
      <c r="G771" s="13">
        <f t="shared" si="104"/>
        <v>7.4999999999999997E-2</v>
      </c>
      <c r="H771" s="13">
        <f t="shared" si="105"/>
        <v>0.06</v>
      </c>
      <c r="I771" s="13">
        <v>3</v>
      </c>
      <c r="J771" s="13">
        <f t="shared" si="106"/>
        <v>0.18</v>
      </c>
      <c r="K771" s="13"/>
      <c r="L771" s="13"/>
      <c r="M771" s="13"/>
      <c r="N771" s="13"/>
      <c r="O771" s="13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2:27" ht="15.75" customHeight="1">
      <c r="B772" s="2"/>
      <c r="C772" s="13"/>
      <c r="D772" s="13"/>
      <c r="E772" s="13">
        <v>59</v>
      </c>
      <c r="F772" s="13">
        <v>0.8</v>
      </c>
      <c r="G772" s="13">
        <f t="shared" si="104"/>
        <v>7.4999999999999997E-2</v>
      </c>
      <c r="H772" s="13">
        <f t="shared" si="105"/>
        <v>0.06</v>
      </c>
      <c r="I772" s="13">
        <v>3</v>
      </c>
      <c r="J772" s="13">
        <f t="shared" si="106"/>
        <v>0.18</v>
      </c>
      <c r="K772" s="13"/>
      <c r="L772" s="13"/>
      <c r="M772" s="13"/>
      <c r="N772" s="13"/>
      <c r="O772" s="13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2:27" ht="15.75" customHeight="1">
      <c r="B773" s="2"/>
      <c r="C773" s="13"/>
      <c r="D773" s="13"/>
      <c r="E773" s="13">
        <v>61</v>
      </c>
      <c r="F773" s="13">
        <v>0.6</v>
      </c>
      <c r="G773" s="13">
        <f t="shared" si="104"/>
        <v>7.4999999999999997E-2</v>
      </c>
      <c r="H773" s="13">
        <f t="shared" si="105"/>
        <v>4.4999999999999998E-2</v>
      </c>
      <c r="I773" s="13">
        <v>3</v>
      </c>
      <c r="J773" s="13">
        <f t="shared" si="106"/>
        <v>0.13500000000000001</v>
      </c>
      <c r="K773" s="13"/>
      <c r="L773" s="13"/>
      <c r="M773" s="13"/>
      <c r="N773" s="13"/>
      <c r="O773" s="13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2:27" ht="15.75" customHeight="1">
      <c r="B774" s="2"/>
      <c r="C774" s="13"/>
      <c r="D774" s="13"/>
      <c r="E774" s="13">
        <v>62</v>
      </c>
      <c r="F774" s="13">
        <v>0.8</v>
      </c>
      <c r="G774" s="13">
        <f t="shared" si="104"/>
        <v>7.4999999999999997E-2</v>
      </c>
      <c r="H774" s="13">
        <f t="shared" si="105"/>
        <v>0.06</v>
      </c>
      <c r="I774" s="13">
        <v>3</v>
      </c>
      <c r="J774" s="13">
        <f t="shared" si="106"/>
        <v>0.18</v>
      </c>
      <c r="K774" s="13"/>
      <c r="L774" s="13"/>
      <c r="M774" s="13"/>
      <c r="N774" s="13"/>
      <c r="O774" s="13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2:27" ht="15.75" customHeight="1">
      <c r="B775" s="2"/>
      <c r="C775" s="13"/>
      <c r="D775" s="13"/>
      <c r="E775" s="13">
        <v>64</v>
      </c>
      <c r="F775" s="13">
        <v>0.6</v>
      </c>
      <c r="G775" s="13">
        <f t="shared" si="104"/>
        <v>7.4999999999999997E-2</v>
      </c>
      <c r="H775" s="13">
        <f t="shared" si="105"/>
        <v>4.4999999999999998E-2</v>
      </c>
      <c r="I775" s="13">
        <v>0.5</v>
      </c>
      <c r="J775" s="13">
        <f t="shared" si="106"/>
        <v>2.2499999999999999E-2</v>
      </c>
      <c r="K775" s="13"/>
      <c r="L775" s="13"/>
      <c r="M775" s="13"/>
      <c r="N775" s="13"/>
      <c r="O775" s="13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2:27" ht="15.75" customHeight="1">
      <c r="B776" s="2"/>
      <c r="C776" s="13"/>
      <c r="D776" s="13"/>
      <c r="E776" s="13">
        <v>66</v>
      </c>
      <c r="F776" s="13">
        <v>0.8</v>
      </c>
      <c r="G776" s="13">
        <f t="shared" si="104"/>
        <v>7.4999999999999997E-2</v>
      </c>
      <c r="H776" s="13">
        <f t="shared" si="105"/>
        <v>0.06</v>
      </c>
      <c r="I776" s="13">
        <v>0.5</v>
      </c>
      <c r="J776" s="13">
        <f t="shared" si="106"/>
        <v>0.03</v>
      </c>
      <c r="K776" s="13"/>
      <c r="L776" s="13"/>
      <c r="M776" s="13"/>
      <c r="N776" s="13"/>
      <c r="O776" s="13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2:27" ht="15.75" customHeight="1">
      <c r="B777" s="2"/>
      <c r="C777" s="13"/>
      <c r="D777" s="13"/>
      <c r="E777" s="13">
        <v>67</v>
      </c>
      <c r="F777" s="13">
        <v>0.6</v>
      </c>
      <c r="G777" s="13">
        <f t="shared" si="104"/>
        <v>7.4999999999999997E-2</v>
      </c>
      <c r="H777" s="13">
        <f t="shared" si="105"/>
        <v>4.4999999999999998E-2</v>
      </c>
      <c r="I777" s="13">
        <v>0.5</v>
      </c>
      <c r="J777" s="13">
        <f t="shared" si="106"/>
        <v>2.2499999999999999E-2</v>
      </c>
      <c r="K777" s="13"/>
      <c r="L777" s="13"/>
      <c r="M777" s="13"/>
      <c r="N777" s="13"/>
      <c r="O777" s="13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2:27" ht="15.75" customHeight="1">
      <c r="B778" s="2"/>
      <c r="C778" s="13"/>
      <c r="D778" s="13"/>
      <c r="E778" s="13" t="s">
        <v>15</v>
      </c>
      <c r="F778" s="13"/>
      <c r="G778" s="13"/>
      <c r="H778" s="13">
        <f t="shared" ref="H778:H784" si="107">A2</f>
        <v>0.1</v>
      </c>
      <c r="I778" s="13">
        <v>10</v>
      </c>
      <c r="J778" s="13">
        <f t="shared" si="106"/>
        <v>1</v>
      </c>
      <c r="K778" s="13"/>
      <c r="L778" s="13"/>
      <c r="M778" s="13"/>
      <c r="N778" s="13"/>
      <c r="O778" s="13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2:27" ht="15.75" customHeight="1">
      <c r="B779" s="2"/>
      <c r="C779" s="13"/>
      <c r="D779" s="13"/>
      <c r="E779" s="13" t="s">
        <v>15</v>
      </c>
      <c r="F779" s="13"/>
      <c r="G779" s="13"/>
      <c r="H779" s="13">
        <f t="shared" si="107"/>
        <v>0.1</v>
      </c>
      <c r="I779" s="13">
        <v>10</v>
      </c>
      <c r="J779" s="13">
        <f t="shared" si="106"/>
        <v>1</v>
      </c>
      <c r="K779" s="13"/>
      <c r="L779" s="13"/>
      <c r="M779" s="13"/>
      <c r="N779" s="13"/>
      <c r="O779" s="13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2:27" ht="15.75" customHeight="1">
      <c r="B780" s="2"/>
      <c r="C780" s="13"/>
      <c r="D780" s="13"/>
      <c r="E780" s="13" t="s">
        <v>15</v>
      </c>
      <c r="F780" s="13"/>
      <c r="G780" s="13"/>
      <c r="H780" s="13">
        <f t="shared" si="107"/>
        <v>0.1</v>
      </c>
      <c r="I780" s="13">
        <v>10</v>
      </c>
      <c r="J780" s="13">
        <f t="shared" si="106"/>
        <v>1</v>
      </c>
      <c r="K780" s="13"/>
      <c r="L780" s="13"/>
      <c r="M780" s="13"/>
      <c r="N780" s="13"/>
      <c r="O780" s="13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2:27" ht="15.75" customHeight="1">
      <c r="B781" s="2"/>
      <c r="C781" s="13"/>
      <c r="D781" s="13"/>
      <c r="E781" s="13" t="s">
        <v>15</v>
      </c>
      <c r="F781" s="13"/>
      <c r="G781" s="13"/>
      <c r="H781" s="13">
        <f t="shared" si="107"/>
        <v>0.1</v>
      </c>
      <c r="I781" s="13">
        <v>10</v>
      </c>
      <c r="J781" s="13">
        <f t="shared" si="106"/>
        <v>1</v>
      </c>
      <c r="K781" s="13"/>
      <c r="L781" s="13"/>
      <c r="M781" s="13"/>
      <c r="N781" s="13"/>
      <c r="O781" s="13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2:27" ht="15.75" customHeight="1">
      <c r="B782" s="2"/>
      <c r="C782" s="13"/>
      <c r="D782" s="13"/>
      <c r="E782" s="13" t="s">
        <v>15</v>
      </c>
      <c r="F782" s="13"/>
      <c r="G782" s="13"/>
      <c r="H782" s="13">
        <f t="shared" si="107"/>
        <v>0.1</v>
      </c>
      <c r="I782" s="13">
        <v>0.5</v>
      </c>
      <c r="J782" s="13">
        <f t="shared" si="106"/>
        <v>0.05</v>
      </c>
      <c r="K782" s="13"/>
      <c r="L782" s="13"/>
      <c r="M782" s="13"/>
      <c r="N782" s="13"/>
      <c r="O782" s="13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2:27" ht="15.75" customHeight="1">
      <c r="B783" s="2"/>
      <c r="C783" s="13"/>
      <c r="D783" s="13"/>
      <c r="E783" s="13" t="s">
        <v>15</v>
      </c>
      <c r="F783" s="13"/>
      <c r="G783" s="13"/>
      <c r="H783" s="13">
        <f t="shared" si="107"/>
        <v>0.1</v>
      </c>
      <c r="I783" s="13">
        <v>0.5</v>
      </c>
      <c r="J783" s="13">
        <f t="shared" si="106"/>
        <v>0.05</v>
      </c>
      <c r="K783" s="13"/>
      <c r="L783" s="13"/>
      <c r="M783" s="13"/>
      <c r="N783" s="13"/>
      <c r="O783" s="13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2:27" ht="15.75" customHeight="1">
      <c r="B784" s="2"/>
      <c r="C784" s="13"/>
      <c r="D784" s="13"/>
      <c r="E784" s="13" t="s">
        <v>15</v>
      </c>
      <c r="F784" s="13"/>
      <c r="G784" s="13"/>
      <c r="H784" s="13">
        <f t="shared" si="107"/>
        <v>0.1</v>
      </c>
      <c r="I784" s="13">
        <v>0.5</v>
      </c>
      <c r="J784" s="13">
        <f t="shared" si="106"/>
        <v>0.05</v>
      </c>
      <c r="K784" s="13"/>
      <c r="L784" s="13"/>
      <c r="M784" s="13"/>
      <c r="N784" s="13"/>
      <c r="O784" s="13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2:27" ht="15.75" customHeight="1">
      <c r="B785" s="2"/>
      <c r="C785" s="25"/>
      <c r="D785" s="25"/>
      <c r="E785" s="25" t="s">
        <v>14</v>
      </c>
      <c r="F785" s="25"/>
      <c r="G785" s="25"/>
      <c r="H785" s="25">
        <f>SUM(H766:H784)</f>
        <v>1.3450000000000002</v>
      </c>
      <c r="I785" s="25"/>
      <c r="J785" s="25">
        <f>SUM(J766:J784)</f>
        <v>5.4287499999999991</v>
      </c>
      <c r="K785" s="25">
        <f>J785/H785</f>
        <v>4.0362453531598499</v>
      </c>
      <c r="L785" s="25">
        <v>0.54500000000000004</v>
      </c>
      <c r="M785" s="25">
        <f>L785*J785</f>
        <v>2.9586687499999997</v>
      </c>
      <c r="N785" s="25">
        <f>H785*D766</f>
        <v>295.90000000000003</v>
      </c>
      <c r="O785" s="25">
        <f>J785*D766</f>
        <v>1194.3249999999998</v>
      </c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2:27" ht="15.75" customHeight="1">
      <c r="B786" s="2"/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3" t="s">
        <v>8</v>
      </c>
      <c r="K786" s="3" t="s">
        <v>9</v>
      </c>
      <c r="L786" s="3" t="s">
        <v>10</v>
      </c>
      <c r="M786" s="3" t="s">
        <v>11</v>
      </c>
      <c r="N786" s="3" t="s">
        <v>12</v>
      </c>
      <c r="O786" s="3" t="s">
        <v>13</v>
      </c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2:27" ht="15.75" customHeight="1">
      <c r="B787" s="2"/>
      <c r="C787" s="13">
        <v>36</v>
      </c>
      <c r="D787" s="13">
        <v>200</v>
      </c>
      <c r="E787" s="13">
        <v>56</v>
      </c>
      <c r="F787" s="13">
        <v>0.75</v>
      </c>
      <c r="G787" s="13">
        <f t="shared" ref="G787:G798" si="108">B2</f>
        <v>7.4999999999999997E-2</v>
      </c>
      <c r="H787" s="13">
        <f t="shared" ref="H787:H798" si="109">F787*G787</f>
        <v>5.6249999999999994E-2</v>
      </c>
      <c r="I787" s="13">
        <v>3</v>
      </c>
      <c r="J787" s="13">
        <f t="shared" ref="J787:J805" si="110">H787*I787</f>
        <v>0.16874999999999998</v>
      </c>
      <c r="K787" s="13"/>
      <c r="L787" s="13"/>
      <c r="M787" s="13"/>
      <c r="N787" s="13"/>
      <c r="O787" s="13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2:27" ht="15.75" customHeight="1">
      <c r="B788" s="2"/>
      <c r="C788" s="13"/>
      <c r="D788" s="13"/>
      <c r="E788" s="13">
        <v>58</v>
      </c>
      <c r="F788" s="13">
        <v>0.6</v>
      </c>
      <c r="G788" s="13">
        <f t="shared" si="108"/>
        <v>7.4999999999999997E-2</v>
      </c>
      <c r="H788" s="13">
        <f t="shared" si="109"/>
        <v>4.4999999999999998E-2</v>
      </c>
      <c r="I788" s="13">
        <v>3</v>
      </c>
      <c r="J788" s="13">
        <f t="shared" si="110"/>
        <v>0.13500000000000001</v>
      </c>
      <c r="K788" s="13"/>
      <c r="L788" s="13"/>
      <c r="M788" s="13"/>
      <c r="N788" s="13"/>
      <c r="O788" s="13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2:27" ht="15.75" customHeight="1">
      <c r="B789" s="2"/>
      <c r="C789" s="13"/>
      <c r="D789" s="13"/>
      <c r="E789" s="13">
        <v>60</v>
      </c>
      <c r="F789" s="13">
        <v>0.75</v>
      </c>
      <c r="G789" s="13">
        <f t="shared" si="108"/>
        <v>7.4999999999999997E-2</v>
      </c>
      <c r="H789" s="13">
        <f t="shared" si="109"/>
        <v>5.6249999999999994E-2</v>
      </c>
      <c r="I789" s="13">
        <v>3</v>
      </c>
      <c r="J789" s="13">
        <f t="shared" si="110"/>
        <v>0.16874999999999998</v>
      </c>
      <c r="K789" s="13"/>
      <c r="L789" s="13"/>
      <c r="M789" s="13"/>
      <c r="N789" s="13"/>
      <c r="O789" s="13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2:27" ht="15.75" customHeight="1">
      <c r="B790" s="2"/>
      <c r="C790" s="13"/>
      <c r="D790" s="13"/>
      <c r="E790" s="13">
        <v>63</v>
      </c>
      <c r="F790" s="13">
        <v>0.75</v>
      </c>
      <c r="G790" s="13">
        <f t="shared" si="108"/>
        <v>7.4999999999999997E-2</v>
      </c>
      <c r="H790" s="13">
        <f t="shared" si="109"/>
        <v>5.6249999999999994E-2</v>
      </c>
      <c r="I790" s="13">
        <v>3</v>
      </c>
      <c r="J790" s="13">
        <f t="shared" si="110"/>
        <v>0.16874999999999998</v>
      </c>
      <c r="K790" s="13"/>
      <c r="L790" s="13"/>
      <c r="M790" s="13"/>
      <c r="N790" s="13"/>
      <c r="O790" s="13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2:27" ht="15.75" customHeight="1">
      <c r="B791" s="2"/>
      <c r="C791" s="13"/>
      <c r="D791" s="13"/>
      <c r="E791" s="13">
        <v>65</v>
      </c>
      <c r="F791" s="13">
        <v>0.75</v>
      </c>
      <c r="G791" s="13">
        <f t="shared" si="108"/>
        <v>7.4999999999999997E-2</v>
      </c>
      <c r="H791" s="13">
        <f t="shared" si="109"/>
        <v>5.6249999999999994E-2</v>
      </c>
      <c r="I791" s="13">
        <v>0.5</v>
      </c>
      <c r="J791" s="13">
        <f t="shared" si="110"/>
        <v>2.8124999999999997E-2</v>
      </c>
      <c r="K791" s="13"/>
      <c r="L791" s="13"/>
      <c r="M791" s="13"/>
      <c r="N791" s="13"/>
      <c r="O791" s="13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2:27" ht="15.75" customHeight="1">
      <c r="B792" s="2"/>
      <c r="C792" s="13"/>
      <c r="D792" s="13"/>
      <c r="E792" s="13">
        <v>57</v>
      </c>
      <c r="F792" s="13">
        <v>0.8</v>
      </c>
      <c r="G792" s="13">
        <f t="shared" si="108"/>
        <v>7.4999999999999997E-2</v>
      </c>
      <c r="H792" s="13">
        <f t="shared" si="109"/>
        <v>0.06</v>
      </c>
      <c r="I792" s="13">
        <v>3</v>
      </c>
      <c r="J792" s="13">
        <f t="shared" si="110"/>
        <v>0.18</v>
      </c>
      <c r="K792" s="13"/>
      <c r="L792" s="13"/>
      <c r="M792" s="13"/>
      <c r="N792" s="13"/>
      <c r="O792" s="13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2:27" ht="15.75" customHeight="1">
      <c r="B793" s="2"/>
      <c r="C793" s="13"/>
      <c r="D793" s="13"/>
      <c r="E793" s="13">
        <v>59</v>
      </c>
      <c r="F793" s="13">
        <v>0.8</v>
      </c>
      <c r="G793" s="13">
        <f t="shared" si="108"/>
        <v>7.4999999999999997E-2</v>
      </c>
      <c r="H793" s="13">
        <f t="shared" si="109"/>
        <v>0.06</v>
      </c>
      <c r="I793" s="13">
        <v>3</v>
      </c>
      <c r="J793" s="13">
        <f t="shared" si="110"/>
        <v>0.18</v>
      </c>
      <c r="K793" s="13"/>
      <c r="L793" s="13"/>
      <c r="M793" s="13"/>
      <c r="N793" s="13"/>
      <c r="O793" s="13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2:27" ht="15.75" customHeight="1">
      <c r="B794" s="2"/>
      <c r="C794" s="13"/>
      <c r="D794" s="13"/>
      <c r="E794" s="13">
        <v>61</v>
      </c>
      <c r="F794" s="13">
        <v>0.6</v>
      </c>
      <c r="G794" s="13">
        <f t="shared" si="108"/>
        <v>7.4999999999999997E-2</v>
      </c>
      <c r="H794" s="13">
        <f t="shared" si="109"/>
        <v>4.4999999999999998E-2</v>
      </c>
      <c r="I794" s="13">
        <v>3</v>
      </c>
      <c r="J794" s="13">
        <f t="shared" si="110"/>
        <v>0.13500000000000001</v>
      </c>
      <c r="K794" s="13"/>
      <c r="L794" s="13"/>
      <c r="M794" s="13"/>
      <c r="N794" s="13"/>
      <c r="O794" s="13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2:27" ht="15.75" customHeight="1">
      <c r="B795" s="2"/>
      <c r="C795" s="13"/>
      <c r="D795" s="13"/>
      <c r="E795" s="13">
        <v>62</v>
      </c>
      <c r="F795" s="13">
        <v>0.8</v>
      </c>
      <c r="G795" s="13">
        <f t="shared" si="108"/>
        <v>7.4999999999999997E-2</v>
      </c>
      <c r="H795" s="13">
        <f t="shared" si="109"/>
        <v>0.06</v>
      </c>
      <c r="I795" s="13">
        <v>3</v>
      </c>
      <c r="J795" s="13">
        <f t="shared" si="110"/>
        <v>0.18</v>
      </c>
      <c r="K795" s="13"/>
      <c r="L795" s="13"/>
      <c r="M795" s="13"/>
      <c r="N795" s="13"/>
      <c r="O795" s="13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2:27" ht="15.75" customHeight="1">
      <c r="B796" s="2"/>
      <c r="C796" s="13"/>
      <c r="D796" s="13"/>
      <c r="E796" s="13">
        <v>64</v>
      </c>
      <c r="F796" s="13">
        <v>0.6</v>
      </c>
      <c r="G796" s="13">
        <f t="shared" si="108"/>
        <v>7.4999999999999997E-2</v>
      </c>
      <c r="H796" s="13">
        <f t="shared" si="109"/>
        <v>4.4999999999999998E-2</v>
      </c>
      <c r="I796" s="13">
        <v>3</v>
      </c>
      <c r="J796" s="13">
        <f t="shared" si="110"/>
        <v>0.13500000000000001</v>
      </c>
      <c r="K796" s="13"/>
      <c r="L796" s="13"/>
      <c r="M796" s="13"/>
      <c r="N796" s="13"/>
      <c r="O796" s="13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2:27" ht="15.75" customHeight="1">
      <c r="B797" s="2"/>
      <c r="C797" s="13"/>
      <c r="D797" s="13"/>
      <c r="E797" s="13">
        <v>66</v>
      </c>
      <c r="F797" s="13">
        <v>0.8</v>
      </c>
      <c r="G797" s="13">
        <f t="shared" si="108"/>
        <v>7.4999999999999997E-2</v>
      </c>
      <c r="H797" s="13">
        <f t="shared" si="109"/>
        <v>0.06</v>
      </c>
      <c r="I797" s="13">
        <v>0.5</v>
      </c>
      <c r="J797" s="13">
        <f t="shared" si="110"/>
        <v>0.03</v>
      </c>
      <c r="K797" s="13"/>
      <c r="L797" s="13"/>
      <c r="M797" s="13"/>
      <c r="N797" s="13"/>
      <c r="O797" s="13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2:27" ht="15.75" customHeight="1">
      <c r="B798" s="2"/>
      <c r="C798" s="13"/>
      <c r="D798" s="13"/>
      <c r="E798" s="13">
        <v>67</v>
      </c>
      <c r="F798" s="13">
        <v>0.6</v>
      </c>
      <c r="G798" s="13">
        <f t="shared" si="108"/>
        <v>7.4999999999999997E-2</v>
      </c>
      <c r="H798" s="13">
        <f t="shared" si="109"/>
        <v>4.4999999999999998E-2</v>
      </c>
      <c r="I798" s="13">
        <v>0.5</v>
      </c>
      <c r="J798" s="13">
        <f t="shared" si="110"/>
        <v>2.2499999999999999E-2</v>
      </c>
      <c r="K798" s="13"/>
      <c r="L798" s="13"/>
      <c r="M798" s="13"/>
      <c r="N798" s="13"/>
      <c r="O798" s="13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2:27" ht="15.75" customHeight="1">
      <c r="B799" s="2"/>
      <c r="C799" s="13"/>
      <c r="D799" s="13"/>
      <c r="E799" s="13" t="s">
        <v>15</v>
      </c>
      <c r="F799" s="13"/>
      <c r="G799" s="13"/>
      <c r="H799" s="13">
        <f t="shared" ref="H799:H805" si="111">A2</f>
        <v>0.1</v>
      </c>
      <c r="I799" s="13">
        <v>10</v>
      </c>
      <c r="J799" s="13">
        <f t="shared" si="110"/>
        <v>1</v>
      </c>
      <c r="K799" s="13"/>
      <c r="L799" s="13"/>
      <c r="M799" s="13"/>
      <c r="N799" s="13"/>
      <c r="O799" s="13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2:27" ht="15.75" customHeight="1">
      <c r="B800" s="2"/>
      <c r="C800" s="13"/>
      <c r="D800" s="13"/>
      <c r="E800" s="13" t="s">
        <v>15</v>
      </c>
      <c r="F800" s="13"/>
      <c r="G800" s="13"/>
      <c r="H800" s="13">
        <f t="shared" si="111"/>
        <v>0.1</v>
      </c>
      <c r="I800" s="13">
        <v>10</v>
      </c>
      <c r="J800" s="13">
        <f t="shared" si="110"/>
        <v>1</v>
      </c>
      <c r="K800" s="13"/>
      <c r="L800" s="13"/>
      <c r="M800" s="13"/>
      <c r="N800" s="13"/>
      <c r="O800" s="13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2:27" ht="15.75" customHeight="1">
      <c r="B801" s="2"/>
      <c r="C801" s="13"/>
      <c r="D801" s="13"/>
      <c r="E801" s="13" t="s">
        <v>15</v>
      </c>
      <c r="F801" s="13"/>
      <c r="G801" s="13"/>
      <c r="H801" s="13">
        <f t="shared" si="111"/>
        <v>0.1</v>
      </c>
      <c r="I801" s="13">
        <v>10</v>
      </c>
      <c r="J801" s="13">
        <f t="shared" si="110"/>
        <v>1</v>
      </c>
      <c r="K801" s="13"/>
      <c r="L801" s="13"/>
      <c r="M801" s="13"/>
      <c r="N801" s="13"/>
      <c r="O801" s="13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2:27" ht="15.75" customHeight="1">
      <c r="B802" s="2"/>
      <c r="C802" s="13"/>
      <c r="D802" s="13"/>
      <c r="E802" s="13" t="s">
        <v>15</v>
      </c>
      <c r="F802" s="13"/>
      <c r="G802" s="13"/>
      <c r="H802" s="13">
        <f t="shared" si="111"/>
        <v>0.1</v>
      </c>
      <c r="I802" s="13">
        <v>10</v>
      </c>
      <c r="J802" s="13">
        <f t="shared" si="110"/>
        <v>1</v>
      </c>
      <c r="K802" s="13"/>
      <c r="L802" s="13"/>
      <c r="M802" s="13"/>
      <c r="N802" s="13"/>
      <c r="O802" s="13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2:27" ht="15.75" customHeight="1">
      <c r="B803" s="2"/>
      <c r="C803" s="13"/>
      <c r="D803" s="13"/>
      <c r="E803" s="13" t="s">
        <v>15</v>
      </c>
      <c r="F803" s="13"/>
      <c r="G803" s="13"/>
      <c r="H803" s="13">
        <f t="shared" si="111"/>
        <v>0.1</v>
      </c>
      <c r="I803" s="13">
        <v>10</v>
      </c>
      <c r="J803" s="13">
        <f t="shared" si="110"/>
        <v>1</v>
      </c>
      <c r="K803" s="13"/>
      <c r="L803" s="13"/>
      <c r="M803" s="13"/>
      <c r="N803" s="13"/>
      <c r="O803" s="13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2:27" ht="15.75" customHeight="1">
      <c r="B804" s="2"/>
      <c r="C804" s="13"/>
      <c r="D804" s="13"/>
      <c r="E804" s="13" t="s">
        <v>15</v>
      </c>
      <c r="F804" s="13"/>
      <c r="G804" s="13"/>
      <c r="H804" s="13">
        <f t="shared" si="111"/>
        <v>0.1</v>
      </c>
      <c r="I804" s="13">
        <v>0.5</v>
      </c>
      <c r="J804" s="13">
        <f t="shared" si="110"/>
        <v>0.05</v>
      </c>
      <c r="K804" s="13"/>
      <c r="L804" s="13"/>
      <c r="M804" s="13"/>
      <c r="N804" s="13"/>
      <c r="O804" s="13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2:27" ht="15.75" customHeight="1">
      <c r="B805" s="2"/>
      <c r="C805" s="13"/>
      <c r="D805" s="13"/>
      <c r="E805" s="13" t="s">
        <v>15</v>
      </c>
      <c r="F805" s="13"/>
      <c r="G805" s="13"/>
      <c r="H805" s="13">
        <f t="shared" si="111"/>
        <v>0.1</v>
      </c>
      <c r="I805" s="13">
        <v>0.5</v>
      </c>
      <c r="J805" s="13">
        <f t="shared" si="110"/>
        <v>0.05</v>
      </c>
      <c r="K805" s="13"/>
      <c r="L805" s="13"/>
      <c r="M805" s="13"/>
      <c r="N805" s="13"/>
      <c r="O805" s="13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2:27" ht="15.75" customHeight="1">
      <c r="B806" s="2"/>
      <c r="C806" s="25"/>
      <c r="D806" s="25"/>
      <c r="E806" s="25" t="s">
        <v>14</v>
      </c>
      <c r="F806" s="25"/>
      <c r="G806" s="25"/>
      <c r="H806" s="25">
        <f>SUM(H787:H805)</f>
        <v>1.3450000000000002</v>
      </c>
      <c r="I806" s="25"/>
      <c r="J806" s="25">
        <f>SUM(J787:J805)</f>
        <v>6.6318749999999991</v>
      </c>
      <c r="K806" s="25">
        <f>J806/H806</f>
        <v>4.9307620817843851</v>
      </c>
      <c r="L806" s="25">
        <v>0.5</v>
      </c>
      <c r="M806" s="25">
        <f>L806*J806</f>
        <v>3.3159374999999995</v>
      </c>
      <c r="N806" s="25">
        <f>H806*D787</f>
        <v>269.00000000000006</v>
      </c>
      <c r="O806" s="25">
        <f>J806*D787</f>
        <v>1326.3749999999998</v>
      </c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2:27" ht="15.75" customHeight="1">
      <c r="B807" s="2"/>
      <c r="C807" s="3" t="s">
        <v>1</v>
      </c>
      <c r="D807" s="3" t="s">
        <v>2</v>
      </c>
      <c r="E807" s="3" t="s">
        <v>3</v>
      </c>
      <c r="F807" s="3" t="s">
        <v>4</v>
      </c>
      <c r="G807" s="3" t="s">
        <v>5</v>
      </c>
      <c r="H807" s="3" t="s">
        <v>6</v>
      </c>
      <c r="I807" s="3" t="s">
        <v>7</v>
      </c>
      <c r="J807" s="3" t="s">
        <v>8</v>
      </c>
      <c r="K807" s="3" t="s">
        <v>9</v>
      </c>
      <c r="L807" s="3" t="s">
        <v>10</v>
      </c>
      <c r="M807" s="3" t="s">
        <v>11</v>
      </c>
      <c r="N807" s="3" t="s">
        <v>12</v>
      </c>
      <c r="O807" s="3" t="s">
        <v>13</v>
      </c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2:27" ht="15.75" customHeight="1">
      <c r="B808" s="2"/>
      <c r="C808" s="13">
        <v>37</v>
      </c>
      <c r="D808" s="13">
        <v>200</v>
      </c>
      <c r="E808" s="13">
        <v>56</v>
      </c>
      <c r="F808" s="13">
        <v>0.75</v>
      </c>
      <c r="G808" s="13">
        <f t="shared" ref="G808:G819" si="112">B2</f>
        <v>7.4999999999999997E-2</v>
      </c>
      <c r="H808" s="13">
        <f t="shared" ref="H808:H819" si="113">F808*G808</f>
        <v>5.6249999999999994E-2</v>
      </c>
      <c r="I808" s="13">
        <v>3</v>
      </c>
      <c r="J808" s="13">
        <f t="shared" ref="J808:J826" si="114">H808*I808</f>
        <v>0.16874999999999998</v>
      </c>
      <c r="K808" s="13"/>
      <c r="L808" s="13"/>
      <c r="M808" s="13"/>
      <c r="N808" s="13"/>
      <c r="O808" s="13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2:27" ht="15.75" customHeight="1">
      <c r="B809" s="2"/>
      <c r="C809" s="13"/>
      <c r="D809" s="13"/>
      <c r="E809" s="13">
        <v>58</v>
      </c>
      <c r="F809" s="13">
        <v>0.6</v>
      </c>
      <c r="G809" s="13">
        <f t="shared" si="112"/>
        <v>7.4999999999999997E-2</v>
      </c>
      <c r="H809" s="13">
        <f t="shared" si="113"/>
        <v>4.4999999999999998E-2</v>
      </c>
      <c r="I809" s="13">
        <v>3</v>
      </c>
      <c r="J809" s="13">
        <f t="shared" si="114"/>
        <v>0.13500000000000001</v>
      </c>
      <c r="K809" s="13"/>
      <c r="L809" s="13"/>
      <c r="M809" s="13"/>
      <c r="N809" s="13"/>
      <c r="O809" s="13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2:27" ht="15.75" customHeight="1">
      <c r="B810" s="2"/>
      <c r="C810" s="13"/>
      <c r="D810" s="13"/>
      <c r="E810" s="13">
        <v>60</v>
      </c>
      <c r="F810" s="13">
        <v>0.75</v>
      </c>
      <c r="G810" s="13">
        <f t="shared" si="112"/>
        <v>7.4999999999999997E-2</v>
      </c>
      <c r="H810" s="13">
        <f t="shared" si="113"/>
        <v>5.6249999999999994E-2</v>
      </c>
      <c r="I810" s="13">
        <v>3</v>
      </c>
      <c r="J810" s="13">
        <f t="shared" si="114"/>
        <v>0.16874999999999998</v>
      </c>
      <c r="K810" s="13"/>
      <c r="L810" s="13"/>
      <c r="M810" s="13"/>
      <c r="N810" s="13"/>
      <c r="O810" s="13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2:27" ht="15.75" customHeight="1">
      <c r="B811" s="2"/>
      <c r="C811" s="13"/>
      <c r="D811" s="13"/>
      <c r="E811" s="13">
        <v>63</v>
      </c>
      <c r="F811" s="13">
        <v>0.75</v>
      </c>
      <c r="G811" s="13">
        <f t="shared" si="112"/>
        <v>7.4999999999999997E-2</v>
      </c>
      <c r="H811" s="13">
        <f t="shared" si="113"/>
        <v>5.6249999999999994E-2</v>
      </c>
      <c r="I811" s="13">
        <v>3</v>
      </c>
      <c r="J811" s="13">
        <f t="shared" si="114"/>
        <v>0.16874999999999998</v>
      </c>
      <c r="K811" s="13"/>
      <c r="L811" s="13"/>
      <c r="M811" s="13"/>
      <c r="N811" s="13"/>
      <c r="O811" s="13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2:27" ht="15.75" customHeight="1">
      <c r="B812" s="2"/>
      <c r="C812" s="13"/>
      <c r="D812" s="13"/>
      <c r="E812" s="13">
        <v>65</v>
      </c>
      <c r="F812" s="13">
        <v>0.75</v>
      </c>
      <c r="G812" s="13">
        <f t="shared" si="112"/>
        <v>7.4999999999999997E-2</v>
      </c>
      <c r="H812" s="13">
        <f t="shared" si="113"/>
        <v>5.6249999999999994E-2</v>
      </c>
      <c r="I812" s="13">
        <v>3</v>
      </c>
      <c r="J812" s="13">
        <f t="shared" si="114"/>
        <v>0.16874999999999998</v>
      </c>
      <c r="K812" s="13"/>
      <c r="L812" s="13"/>
      <c r="M812" s="13"/>
      <c r="N812" s="13"/>
      <c r="O812" s="13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2:27" ht="15.75" customHeight="1">
      <c r="B813" s="2"/>
      <c r="C813" s="13"/>
      <c r="D813" s="13"/>
      <c r="E813" s="13">
        <v>57</v>
      </c>
      <c r="F813" s="13">
        <v>0.8</v>
      </c>
      <c r="G813" s="13">
        <f t="shared" si="112"/>
        <v>7.4999999999999997E-2</v>
      </c>
      <c r="H813" s="13">
        <f t="shared" si="113"/>
        <v>0.06</v>
      </c>
      <c r="I813" s="13">
        <v>3</v>
      </c>
      <c r="J813" s="13">
        <f t="shared" si="114"/>
        <v>0.18</v>
      </c>
      <c r="K813" s="13"/>
      <c r="L813" s="13"/>
      <c r="M813" s="13"/>
      <c r="N813" s="13"/>
      <c r="O813" s="13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2:27" ht="15.75" customHeight="1">
      <c r="B814" s="2"/>
      <c r="C814" s="13"/>
      <c r="D814" s="13"/>
      <c r="E814" s="13">
        <v>59</v>
      </c>
      <c r="F814" s="13">
        <v>0.8</v>
      </c>
      <c r="G814" s="13">
        <f t="shared" si="112"/>
        <v>7.4999999999999997E-2</v>
      </c>
      <c r="H814" s="13">
        <f t="shared" si="113"/>
        <v>0.06</v>
      </c>
      <c r="I814" s="13">
        <v>3</v>
      </c>
      <c r="J814" s="13">
        <f t="shared" si="114"/>
        <v>0.18</v>
      </c>
      <c r="K814" s="13"/>
      <c r="L814" s="13"/>
      <c r="M814" s="13"/>
      <c r="N814" s="13"/>
      <c r="O814" s="13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2:27" ht="15.75" customHeight="1">
      <c r="B815" s="2"/>
      <c r="C815" s="13"/>
      <c r="D815" s="13"/>
      <c r="E815" s="13">
        <v>61</v>
      </c>
      <c r="F815" s="13">
        <v>0.6</v>
      </c>
      <c r="G815" s="13">
        <f t="shared" si="112"/>
        <v>7.4999999999999997E-2</v>
      </c>
      <c r="H815" s="13">
        <f t="shared" si="113"/>
        <v>4.4999999999999998E-2</v>
      </c>
      <c r="I815" s="13">
        <v>3</v>
      </c>
      <c r="J815" s="13">
        <f t="shared" si="114"/>
        <v>0.13500000000000001</v>
      </c>
      <c r="K815" s="13"/>
      <c r="L815" s="13"/>
      <c r="M815" s="13"/>
      <c r="N815" s="13"/>
      <c r="O815" s="13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2:27" ht="15.75" customHeight="1">
      <c r="B816" s="2"/>
      <c r="C816" s="13"/>
      <c r="D816" s="13"/>
      <c r="E816" s="13">
        <v>62</v>
      </c>
      <c r="F816" s="13">
        <v>0.8</v>
      </c>
      <c r="G816" s="13">
        <f t="shared" si="112"/>
        <v>7.4999999999999997E-2</v>
      </c>
      <c r="H816" s="13">
        <f t="shared" si="113"/>
        <v>0.06</v>
      </c>
      <c r="I816" s="13">
        <v>3</v>
      </c>
      <c r="J816" s="13">
        <f t="shared" si="114"/>
        <v>0.18</v>
      </c>
      <c r="K816" s="13"/>
      <c r="L816" s="13"/>
      <c r="M816" s="13"/>
      <c r="N816" s="13"/>
      <c r="O816" s="13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2:27" ht="15.75" customHeight="1">
      <c r="B817" s="2"/>
      <c r="C817" s="13"/>
      <c r="D817" s="13"/>
      <c r="E817" s="13">
        <v>64</v>
      </c>
      <c r="F817" s="13">
        <v>0.6</v>
      </c>
      <c r="G817" s="13">
        <f t="shared" si="112"/>
        <v>7.4999999999999997E-2</v>
      </c>
      <c r="H817" s="13">
        <f t="shared" si="113"/>
        <v>4.4999999999999998E-2</v>
      </c>
      <c r="I817" s="13">
        <v>3</v>
      </c>
      <c r="J817" s="13">
        <f t="shared" si="114"/>
        <v>0.13500000000000001</v>
      </c>
      <c r="K817" s="13"/>
      <c r="L817" s="13"/>
      <c r="M817" s="13"/>
      <c r="N817" s="13"/>
      <c r="O817" s="13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2:27" ht="15.75" customHeight="1">
      <c r="B818" s="2"/>
      <c r="C818" s="13"/>
      <c r="D818" s="13"/>
      <c r="E818" s="13">
        <v>66</v>
      </c>
      <c r="F818" s="13">
        <v>0.8</v>
      </c>
      <c r="G818" s="13">
        <f t="shared" si="112"/>
        <v>7.4999999999999997E-2</v>
      </c>
      <c r="H818" s="13">
        <f t="shared" si="113"/>
        <v>0.06</v>
      </c>
      <c r="I818" s="13">
        <v>3</v>
      </c>
      <c r="J818" s="13">
        <f t="shared" si="114"/>
        <v>0.18</v>
      </c>
      <c r="K818" s="13"/>
      <c r="L818" s="13"/>
      <c r="M818" s="13"/>
      <c r="N818" s="13"/>
      <c r="O818" s="13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2:27" ht="15.75" customHeight="1">
      <c r="B819" s="2"/>
      <c r="C819" s="13"/>
      <c r="D819" s="13"/>
      <c r="E819" s="13">
        <v>67</v>
      </c>
      <c r="F819" s="13">
        <v>0.6</v>
      </c>
      <c r="G819" s="13">
        <f t="shared" si="112"/>
        <v>7.4999999999999997E-2</v>
      </c>
      <c r="H819" s="13">
        <f t="shared" si="113"/>
        <v>4.4999999999999998E-2</v>
      </c>
      <c r="I819" s="13">
        <v>3</v>
      </c>
      <c r="J819" s="13">
        <f t="shared" si="114"/>
        <v>0.13500000000000001</v>
      </c>
      <c r="K819" s="13"/>
      <c r="L819" s="13"/>
      <c r="M819" s="13"/>
      <c r="N819" s="13"/>
      <c r="O819" s="13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2:27" ht="15.75" customHeight="1">
      <c r="B820" s="2"/>
      <c r="C820" s="13"/>
      <c r="D820" s="13"/>
      <c r="E820" s="13" t="s">
        <v>15</v>
      </c>
      <c r="F820" s="13"/>
      <c r="G820" s="13"/>
      <c r="H820" s="13">
        <f t="shared" ref="H820:H826" si="115">A2</f>
        <v>0.1</v>
      </c>
      <c r="I820" s="13">
        <v>10</v>
      </c>
      <c r="J820" s="13">
        <f t="shared" si="114"/>
        <v>1</v>
      </c>
      <c r="K820" s="13"/>
      <c r="L820" s="13"/>
      <c r="M820" s="13"/>
      <c r="N820" s="13"/>
      <c r="O820" s="13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2:27" ht="15.75" customHeight="1">
      <c r="B821" s="2"/>
      <c r="C821" s="13"/>
      <c r="D821" s="13"/>
      <c r="E821" s="13" t="s">
        <v>15</v>
      </c>
      <c r="F821" s="13"/>
      <c r="G821" s="13"/>
      <c r="H821" s="13">
        <f t="shared" si="115"/>
        <v>0.1</v>
      </c>
      <c r="I821" s="13">
        <v>10</v>
      </c>
      <c r="J821" s="13">
        <f t="shared" si="114"/>
        <v>1</v>
      </c>
      <c r="K821" s="13"/>
      <c r="L821" s="13"/>
      <c r="M821" s="13"/>
      <c r="N821" s="13"/>
      <c r="O821" s="13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2:27" ht="15.75" customHeight="1">
      <c r="B822" s="2"/>
      <c r="C822" s="13"/>
      <c r="D822" s="13"/>
      <c r="E822" s="13" t="s">
        <v>15</v>
      </c>
      <c r="F822" s="13"/>
      <c r="G822" s="13"/>
      <c r="H822" s="13">
        <f t="shared" si="115"/>
        <v>0.1</v>
      </c>
      <c r="I822" s="13">
        <v>10</v>
      </c>
      <c r="J822" s="13">
        <f t="shared" si="114"/>
        <v>1</v>
      </c>
      <c r="K822" s="13"/>
      <c r="L822" s="13"/>
      <c r="M822" s="13"/>
      <c r="N822" s="13"/>
      <c r="O822" s="13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2:27" ht="15.75" customHeight="1">
      <c r="B823" s="2"/>
      <c r="C823" s="13"/>
      <c r="D823" s="13"/>
      <c r="E823" s="13" t="s">
        <v>15</v>
      </c>
      <c r="F823" s="13"/>
      <c r="G823" s="13"/>
      <c r="H823" s="13">
        <f t="shared" si="115"/>
        <v>0.1</v>
      </c>
      <c r="I823" s="13">
        <v>10</v>
      </c>
      <c r="J823" s="13">
        <f t="shared" si="114"/>
        <v>1</v>
      </c>
      <c r="K823" s="13"/>
      <c r="L823" s="13"/>
      <c r="M823" s="13"/>
      <c r="N823" s="13"/>
      <c r="O823" s="13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2:27" ht="15.75" customHeight="1">
      <c r="B824" s="2"/>
      <c r="C824" s="13"/>
      <c r="D824" s="13"/>
      <c r="E824" s="13" t="s">
        <v>15</v>
      </c>
      <c r="F824" s="13"/>
      <c r="G824" s="13"/>
      <c r="H824" s="13">
        <f t="shared" si="115"/>
        <v>0.1</v>
      </c>
      <c r="I824" s="13">
        <v>10</v>
      </c>
      <c r="J824" s="13">
        <f t="shared" si="114"/>
        <v>1</v>
      </c>
      <c r="K824" s="13"/>
      <c r="L824" s="13"/>
      <c r="M824" s="13"/>
      <c r="N824" s="13"/>
      <c r="O824" s="13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2:27" ht="15.75" customHeight="1">
      <c r="B825" s="2"/>
      <c r="C825" s="13"/>
      <c r="D825" s="13"/>
      <c r="E825" s="13" t="s">
        <v>15</v>
      </c>
      <c r="F825" s="13"/>
      <c r="G825" s="13"/>
      <c r="H825" s="13">
        <f t="shared" si="115"/>
        <v>0.1</v>
      </c>
      <c r="I825" s="13">
        <v>10</v>
      </c>
      <c r="J825" s="13">
        <f t="shared" si="114"/>
        <v>1</v>
      </c>
      <c r="K825" s="13"/>
      <c r="L825" s="13"/>
      <c r="M825" s="13"/>
      <c r="N825" s="13"/>
      <c r="O825" s="13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2:27" ht="15.75" customHeight="1">
      <c r="B826" s="2"/>
      <c r="C826" s="13"/>
      <c r="D826" s="13"/>
      <c r="E826" s="13" t="s">
        <v>15</v>
      </c>
      <c r="F826" s="13"/>
      <c r="G826" s="13"/>
      <c r="H826" s="13">
        <f t="shared" si="115"/>
        <v>0.1</v>
      </c>
      <c r="I826" s="13">
        <v>10</v>
      </c>
      <c r="J826" s="13">
        <f t="shared" si="114"/>
        <v>1</v>
      </c>
      <c r="K826" s="13"/>
      <c r="L826" s="13"/>
      <c r="M826" s="13"/>
      <c r="N826" s="13"/>
      <c r="O826" s="13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2:27" ht="15.75" customHeight="1">
      <c r="B827" s="2"/>
      <c r="C827" s="25"/>
      <c r="D827" s="25"/>
      <c r="E827" s="25" t="s">
        <v>14</v>
      </c>
      <c r="F827" s="25"/>
      <c r="G827" s="25"/>
      <c r="H827" s="25">
        <f>SUM(H808:H826)</f>
        <v>1.3450000000000002</v>
      </c>
      <c r="I827" s="25"/>
      <c r="J827" s="25">
        <f>SUM(J808:J826)</f>
        <v>8.9349999999999987</v>
      </c>
      <c r="K827" s="25">
        <f>J827/H827</f>
        <v>6.6431226765799236</v>
      </c>
      <c r="L827" s="25">
        <v>0.5</v>
      </c>
      <c r="M827" s="25">
        <f>L827*J827</f>
        <v>4.4674999999999994</v>
      </c>
      <c r="N827" s="25">
        <f>H827*D808</f>
        <v>269.00000000000006</v>
      </c>
      <c r="O827" s="25">
        <f>J827*D808</f>
        <v>1786.9999999999998</v>
      </c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2:27" ht="15.75" customHeight="1" thickBot="1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5" t="s">
        <v>16</v>
      </c>
      <c r="M828" s="25">
        <f>SUM(M703:M827)</f>
        <v>16.446893750000001</v>
      </c>
      <c r="N828" s="25">
        <f>SUM(N703:N827)</f>
        <v>1721.6000000000001</v>
      </c>
      <c r="O828" s="25">
        <f>SUM(O703:O827)</f>
        <v>6610.5499999999993</v>
      </c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2:27" ht="15.75" customHeight="1" thickBot="1">
      <c r="B829" s="2"/>
      <c r="C829" s="6">
        <f>SUM(D703:D827)</f>
        <v>1280</v>
      </c>
      <c r="D829" s="8" t="s">
        <v>17</v>
      </c>
      <c r="E829" s="8"/>
      <c r="F829" s="8"/>
      <c r="G829" s="8"/>
      <c r="H829" s="8"/>
      <c r="I829" s="9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2:27" ht="15.75" customHeight="1" thickBot="1">
      <c r="B830" s="2"/>
      <c r="C830" s="6">
        <f>C829*8760</f>
        <v>11212800</v>
      </c>
      <c r="D830" s="8" t="s">
        <v>18</v>
      </c>
      <c r="E830" s="8"/>
      <c r="F830" s="8"/>
      <c r="G830" s="8"/>
      <c r="H830" s="8"/>
      <c r="I830" s="9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2:27" ht="15.75" customHeight="1" thickBot="1">
      <c r="B831" s="2"/>
      <c r="C831" s="6">
        <f>N828</f>
        <v>1721.6000000000001</v>
      </c>
      <c r="D831" s="8" t="s">
        <v>19</v>
      </c>
      <c r="E831" s="8"/>
      <c r="F831" s="8"/>
      <c r="G831" s="8"/>
      <c r="H831" s="8"/>
      <c r="I831" s="9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2:27" ht="15.75" customHeight="1" thickBot="1">
      <c r="B832" s="2"/>
      <c r="C832" s="6">
        <f>C831/C829</f>
        <v>1.3450000000000002</v>
      </c>
      <c r="D832" s="8" t="s">
        <v>20</v>
      </c>
      <c r="E832" s="8"/>
      <c r="F832" s="8"/>
      <c r="G832" s="8"/>
      <c r="H832" s="8"/>
      <c r="I832" s="9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2:27" ht="15.75" customHeight="1" thickBot="1">
      <c r="B833" s="2"/>
      <c r="C833" s="6">
        <f>O828/C829</f>
        <v>5.1644921874999996</v>
      </c>
      <c r="D833" s="8" t="s">
        <v>21</v>
      </c>
      <c r="E833" s="8"/>
      <c r="F833" s="8"/>
      <c r="G833" s="8"/>
      <c r="H833" s="8"/>
      <c r="I833" s="9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2:27" ht="15.75" customHeight="1" thickBot="1">
      <c r="B834" s="2"/>
      <c r="C834" s="6">
        <f>C833/C832</f>
        <v>3.8397711431226758</v>
      </c>
      <c r="D834" s="8" t="s">
        <v>22</v>
      </c>
      <c r="E834" s="8"/>
      <c r="F834" s="8"/>
      <c r="G834" s="8"/>
      <c r="H834" s="8"/>
      <c r="I834" s="9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2:27" ht="15.75" customHeight="1" thickBot="1">
      <c r="B835" s="2"/>
      <c r="C835" s="6">
        <f>(C830-O828)/C830</f>
        <v>0.99941044609731733</v>
      </c>
      <c r="D835" s="8" t="s">
        <v>23</v>
      </c>
      <c r="E835" s="8"/>
      <c r="F835" s="8"/>
      <c r="G835" s="8"/>
      <c r="H835" s="8"/>
      <c r="I835" s="9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2:27" ht="15.75" customHeight="1" thickBot="1">
      <c r="B836" s="2"/>
      <c r="C836" s="6">
        <f>1-C835</f>
        <v>5.8955390268267127E-4</v>
      </c>
      <c r="D836" s="8" t="s">
        <v>24</v>
      </c>
      <c r="E836" s="8"/>
      <c r="F836" s="8"/>
      <c r="G836" s="8"/>
      <c r="H836" s="8"/>
      <c r="I836" s="9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2:27" ht="15.75" customHeight="1" thickBot="1">
      <c r="B837" s="2"/>
      <c r="C837" s="6">
        <f>M828*1000</f>
        <v>16446.893749999999</v>
      </c>
      <c r="D837" s="8" t="s">
        <v>26</v>
      </c>
      <c r="E837" s="8"/>
      <c r="F837" s="8"/>
      <c r="G837" s="8"/>
      <c r="H837" s="8"/>
      <c r="I837" s="9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2:27" ht="15.75" customHeight="1" thickBot="1">
      <c r="B838" s="2"/>
      <c r="C838" s="6">
        <f>C837/C829</f>
        <v>12.849135742187499</v>
      </c>
      <c r="D838" s="11" t="s">
        <v>27</v>
      </c>
      <c r="E838" s="11"/>
      <c r="F838" s="11"/>
      <c r="G838" s="11"/>
      <c r="H838" s="11"/>
      <c r="I838" s="1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2:27" ht="15.75" customHeight="1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2:27" ht="15.75" customHeight="1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2:27" ht="15.75" customHeight="1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2:27" ht="15.75" customHeight="1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2:27" ht="15.75" customHeight="1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2:27" ht="15.75" customHeight="1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2:27" ht="15.75" customHeight="1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2:27" ht="15.75" customHeight="1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2:27" ht="15.75" customHeight="1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2:27" ht="15.75" customHeight="1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2:27" ht="15.75" customHeight="1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2:27" ht="15.75" customHeight="1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2:27" ht="15.75" customHeight="1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2:27" ht="15.75" customHeight="1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2:27" ht="15.75" customHeight="1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2:27" ht="15.75" customHeight="1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2:27" ht="15.75" customHeight="1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2:27" ht="15.75" customHeight="1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2:27" ht="15.75" customHeight="1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2:27" ht="15.75" customHeight="1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2:27" ht="15.75" customHeight="1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2:27" ht="15.75" customHeight="1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2:27" ht="15.75" customHeight="1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2:27" ht="15.75" customHeight="1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2:27" ht="15.75" customHeight="1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2:27" ht="15.75" customHeight="1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2:27" ht="15.75" customHeight="1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2:27" ht="15.75" customHeight="1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2:27" ht="15.75" customHeight="1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2:27" ht="15.75" customHeight="1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2:27" ht="15.75" customHeight="1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2:27" ht="15.75" customHeight="1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2:27" ht="15.75" customHeight="1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2:27" ht="15.75" customHeight="1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2:27" ht="15.75" customHeight="1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2:27" ht="15.75" customHeight="1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</sheetData>
  <mergeCells count="1">
    <mergeCell ref="Q1:R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75"/>
  <sheetViews>
    <sheetView tabSelected="1" topLeftCell="A11" zoomScaleNormal="100" workbookViewId="0">
      <selection activeCell="J25" sqref="J25"/>
    </sheetView>
  </sheetViews>
  <sheetFormatPr defaultColWidth="12.625" defaultRowHeight="15" customHeight="1"/>
  <cols>
    <col min="2" max="2" width="16.25" customWidth="1"/>
    <col min="3" max="3" width="11" customWidth="1"/>
    <col min="4" max="4" width="12" customWidth="1"/>
    <col min="5" max="5" width="11" customWidth="1"/>
    <col min="6" max="6" width="10.75" customWidth="1"/>
    <col min="7" max="7" width="10.25" customWidth="1"/>
    <col min="8" max="8" width="11.375" customWidth="1"/>
    <col min="9" max="9" width="11.75" customWidth="1"/>
    <col min="10" max="11" width="11.125" customWidth="1"/>
    <col min="12" max="13" width="10.875" customWidth="1"/>
    <col min="14" max="14" width="10.75" customWidth="1"/>
    <col min="15" max="27" width="7.625" customWidth="1"/>
  </cols>
  <sheetData>
    <row r="2" spans="2:14" ht="25.5" customHeight="1" thickBot="1">
      <c r="B2" s="102" t="s">
        <v>33</v>
      </c>
      <c r="C2" s="96" t="s">
        <v>34</v>
      </c>
      <c r="D2" s="92"/>
      <c r="E2" s="96" t="s">
        <v>35</v>
      </c>
      <c r="F2" s="92"/>
      <c r="G2" s="96" t="s">
        <v>36</v>
      </c>
      <c r="H2" s="92"/>
      <c r="I2" s="96" t="s">
        <v>37</v>
      </c>
      <c r="J2" s="92"/>
      <c r="K2" s="96" t="s">
        <v>38</v>
      </c>
      <c r="L2" s="92"/>
      <c r="M2" s="96" t="s">
        <v>39</v>
      </c>
      <c r="N2" s="92"/>
    </row>
    <row r="3" spans="2:14" ht="15.75" thickBot="1">
      <c r="B3" s="103"/>
      <c r="C3" s="29" t="s">
        <v>40</v>
      </c>
      <c r="D3" s="30" t="s">
        <v>41</v>
      </c>
      <c r="E3" s="29" t="s">
        <v>40</v>
      </c>
      <c r="F3" s="30" t="s">
        <v>41</v>
      </c>
      <c r="G3" s="29" t="s">
        <v>40</v>
      </c>
      <c r="H3" s="30" t="s">
        <v>41</v>
      </c>
      <c r="I3" s="29" t="s">
        <v>40</v>
      </c>
      <c r="J3" s="30" t="s">
        <v>41</v>
      </c>
      <c r="K3" s="29" t="s">
        <v>40</v>
      </c>
      <c r="L3" s="30" t="s">
        <v>41</v>
      </c>
      <c r="M3" s="29" t="s">
        <v>40</v>
      </c>
      <c r="N3" s="30" t="s">
        <v>41</v>
      </c>
    </row>
    <row r="4" spans="2:14" ht="15.75" thickBot="1">
      <c r="B4" s="31" t="s">
        <v>42</v>
      </c>
      <c r="C4" s="32">
        <v>3473.4438</v>
      </c>
      <c r="D4" s="33"/>
      <c r="E4" s="34">
        <v>24036.25</v>
      </c>
      <c r="F4" s="35"/>
      <c r="G4" s="32">
        <v>5332.6938</v>
      </c>
      <c r="H4" s="33"/>
      <c r="I4" s="34">
        <v>5859.0937999999996</v>
      </c>
      <c r="J4" s="35"/>
      <c r="K4" s="80">
        <f>C4</f>
        <v>3473.4438</v>
      </c>
      <c r="L4" s="33"/>
      <c r="M4" s="34">
        <v>12054.516</v>
      </c>
      <c r="N4" s="35"/>
    </row>
    <row r="5" spans="2:14" ht="15.75" thickBot="1">
      <c r="B5" s="31" t="s">
        <v>43</v>
      </c>
      <c r="C5" s="36">
        <v>3419.69688</v>
      </c>
      <c r="D5" s="37"/>
      <c r="E5" s="38">
        <v>23514.081300000002</v>
      </c>
      <c r="F5" s="39"/>
      <c r="G5" s="36">
        <v>5325.4937499999996</v>
      </c>
      <c r="H5" s="37"/>
      <c r="I5" s="38">
        <v>5756.3156300000001</v>
      </c>
      <c r="J5" s="39"/>
      <c r="K5" s="82">
        <f>C5</f>
        <v>3419.69688</v>
      </c>
      <c r="L5" s="37"/>
      <c r="M5" s="38">
        <v>12679.3156</v>
      </c>
      <c r="N5" s="39"/>
    </row>
    <row r="6" spans="2:14" ht="15.75" thickBot="1">
      <c r="B6" s="31" t="s">
        <v>44</v>
      </c>
      <c r="C6" s="36">
        <v>4134.5060000000003</v>
      </c>
      <c r="D6" s="37"/>
      <c r="E6" s="38">
        <v>32129.93</v>
      </c>
      <c r="F6" s="39"/>
      <c r="G6" s="36">
        <v>6400.2560000000003</v>
      </c>
      <c r="H6" s="37"/>
      <c r="I6" s="38">
        <v>8123.6130000000003</v>
      </c>
      <c r="J6" s="39"/>
      <c r="K6" s="82">
        <f>C6</f>
        <v>4134.5060000000003</v>
      </c>
      <c r="L6" s="37"/>
      <c r="M6" s="38">
        <v>16579.55</v>
      </c>
      <c r="N6" s="39"/>
    </row>
    <row r="7" spans="2:14" ht="15.75" thickBot="1">
      <c r="B7" s="40" t="s">
        <v>45</v>
      </c>
      <c r="C7" s="41">
        <v>4134.6750000000002</v>
      </c>
      <c r="D7" s="42"/>
      <c r="E7" s="43">
        <v>28413.3</v>
      </c>
      <c r="F7" s="44"/>
      <c r="G7" s="41">
        <v>6512.25</v>
      </c>
      <c r="H7" s="42"/>
      <c r="I7" s="43">
        <v>7307.1750000000002</v>
      </c>
      <c r="J7" s="44"/>
      <c r="K7" s="81">
        <f>C7</f>
        <v>4134.6750000000002</v>
      </c>
      <c r="L7" s="42"/>
      <c r="M7" s="43">
        <v>16446.89</v>
      </c>
      <c r="N7" s="44"/>
    </row>
    <row r="8" spans="2:14" ht="15.75" thickBot="1">
      <c r="B8" s="45" t="s">
        <v>46</v>
      </c>
      <c r="C8" s="46">
        <f>SUM(C4:C7)</f>
        <v>15162.321680000001</v>
      </c>
      <c r="D8" s="46"/>
      <c r="E8" s="46">
        <f>SUM(E4:E7)</f>
        <v>108093.56130000002</v>
      </c>
      <c r="F8" s="46"/>
      <c r="G8" s="46">
        <f>SUM(G4:G7)</f>
        <v>23570.69355</v>
      </c>
      <c r="H8" s="46"/>
      <c r="I8" s="46">
        <f>SUM(I4:I7)</f>
        <v>27046.19743</v>
      </c>
      <c r="J8" s="46"/>
      <c r="K8" s="46">
        <f>SUM(K4:K7)</f>
        <v>15162.321680000001</v>
      </c>
      <c r="L8" s="46"/>
      <c r="M8" s="46">
        <f>SUM(M4:M7)</f>
        <v>57760.271599999993</v>
      </c>
      <c r="N8" s="46"/>
    </row>
    <row r="9" spans="2:14" ht="6" customHeight="1">
      <c r="B9" s="97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9"/>
    </row>
    <row r="10" spans="2:14" ht="15.75" thickBot="1">
      <c r="B10" s="47" t="s">
        <v>47</v>
      </c>
      <c r="C10" s="100">
        <f>C8/1000</f>
        <v>15.162321680000002</v>
      </c>
      <c r="D10" s="101"/>
      <c r="E10" s="100">
        <f>E8/1000</f>
        <v>108.09356130000002</v>
      </c>
      <c r="F10" s="101"/>
      <c r="G10" s="100">
        <f>G8/1000</f>
        <v>23.570693550000001</v>
      </c>
      <c r="H10" s="101"/>
      <c r="I10" s="100">
        <f>I8/1000</f>
        <v>27.046197429999999</v>
      </c>
      <c r="J10" s="101"/>
      <c r="K10" s="100">
        <f>K8/1000</f>
        <v>15.162321680000002</v>
      </c>
      <c r="L10" s="101"/>
      <c r="M10" s="100">
        <f>M8/1000</f>
        <v>57.760271599999996</v>
      </c>
      <c r="N10" s="101"/>
    </row>
    <row r="11" spans="2:14" ht="15.75" thickBot="1">
      <c r="B11" s="48" t="s">
        <v>48</v>
      </c>
      <c r="C11" s="91">
        <f>D17</f>
        <v>15.16</v>
      </c>
      <c r="D11" s="92"/>
      <c r="E11" s="91">
        <f>L17</f>
        <v>108.0692</v>
      </c>
      <c r="F11" s="92"/>
      <c r="G11" s="95">
        <f>F21</f>
        <v>23.1919</v>
      </c>
      <c r="H11" s="92"/>
      <c r="I11" s="91">
        <f>L21</f>
        <v>27.042100000000001</v>
      </c>
      <c r="J11" s="92"/>
      <c r="K11" s="91">
        <f>D25</f>
        <v>15.162000000000001</v>
      </c>
      <c r="L11" s="92"/>
      <c r="M11" s="91">
        <f>L25</f>
        <v>56.902099999999997</v>
      </c>
      <c r="N11" s="92"/>
    </row>
    <row r="12" spans="2:14" ht="15.75" customHeight="1" thickBot="1">
      <c r="B12" s="48" t="s">
        <v>49</v>
      </c>
      <c r="C12" s="93">
        <f>((C10-C11)/C10)*100</f>
        <v>1.5312166889743998E-2</v>
      </c>
      <c r="D12" s="94"/>
      <c r="E12" s="93">
        <f>((E10-E11)/E10)*100</f>
        <v>2.2537235064734411E-2</v>
      </c>
      <c r="F12" s="94"/>
      <c r="G12" s="93">
        <f>((G10-G11)/G10)*100</f>
        <v>1.6070530516909673</v>
      </c>
      <c r="H12" s="94"/>
      <c r="I12" s="93">
        <f>((I10-I11)/I10)*100</f>
        <v>1.5149745211329215E-2</v>
      </c>
      <c r="J12" s="94"/>
      <c r="K12" s="93">
        <f>((K10-K11)/K10)*100</f>
        <v>2.1215748273239903E-3</v>
      </c>
      <c r="L12" s="94"/>
      <c r="M12" s="93">
        <f>((M10-M11)/M10)*100</f>
        <v>1.4857471688204436</v>
      </c>
      <c r="N12" s="94"/>
    </row>
    <row r="14" spans="2:14" ht="15" customHeight="1" thickBot="1"/>
    <row r="15" spans="2:14" ht="15" customHeight="1" thickBot="1">
      <c r="C15" s="85" t="s">
        <v>0</v>
      </c>
      <c r="D15" s="86"/>
      <c r="E15" s="86"/>
      <c r="F15" s="86"/>
      <c r="G15" s="87"/>
      <c r="H15" s="65"/>
      <c r="I15" s="85" t="s">
        <v>28</v>
      </c>
      <c r="J15" s="86"/>
      <c r="K15" s="86"/>
      <c r="L15" s="86"/>
      <c r="M15" s="87"/>
    </row>
    <row r="16" spans="2:14" ht="15" customHeight="1" thickBot="1">
      <c r="C16" s="50" t="s">
        <v>50</v>
      </c>
      <c r="D16" s="51">
        <v>0.03</v>
      </c>
      <c r="E16" s="52">
        <v>0.01</v>
      </c>
      <c r="F16" s="52">
        <v>0.05</v>
      </c>
      <c r="G16" s="53">
        <v>1E-3</v>
      </c>
      <c r="H16" s="66"/>
      <c r="I16" s="50" t="s">
        <v>50</v>
      </c>
      <c r="J16" s="51">
        <v>0.03</v>
      </c>
      <c r="K16" s="52">
        <v>0.01</v>
      </c>
      <c r="L16" s="52">
        <v>0.05</v>
      </c>
      <c r="M16" s="53">
        <v>1E-3</v>
      </c>
    </row>
    <row r="17" spans="3:13" ht="15.75" customHeight="1" thickBot="1">
      <c r="C17" s="54">
        <v>184000</v>
      </c>
      <c r="D17" s="57">
        <v>15.16</v>
      </c>
      <c r="E17" s="55">
        <v>15.1942</v>
      </c>
      <c r="F17" s="55">
        <v>15.1736</v>
      </c>
      <c r="G17" s="55">
        <v>15.1797</v>
      </c>
      <c r="H17" s="66"/>
      <c r="I17" s="54">
        <v>945000</v>
      </c>
      <c r="J17" s="55">
        <v>108.0947</v>
      </c>
      <c r="K17" s="55">
        <v>108.075</v>
      </c>
      <c r="L17" s="57">
        <v>108.0692</v>
      </c>
      <c r="M17" s="55">
        <v>108.0879</v>
      </c>
    </row>
    <row r="18" spans="3:13" ht="15.75" customHeight="1" thickBot="1">
      <c r="C18" s="88"/>
      <c r="D18" s="89"/>
      <c r="E18" s="89"/>
      <c r="F18" s="89"/>
      <c r="G18" s="90"/>
      <c r="H18" s="66"/>
      <c r="I18" s="88"/>
      <c r="J18" s="89"/>
      <c r="K18" s="89"/>
      <c r="L18" s="89"/>
      <c r="M18" s="90"/>
    </row>
    <row r="19" spans="3:13" ht="15.75" customHeight="1" thickBot="1">
      <c r="C19" s="85" t="s">
        <v>29</v>
      </c>
      <c r="D19" s="86"/>
      <c r="E19" s="86"/>
      <c r="F19" s="86"/>
      <c r="G19" s="87"/>
      <c r="H19" s="66"/>
      <c r="I19" s="85" t="s">
        <v>30</v>
      </c>
      <c r="J19" s="86"/>
      <c r="K19" s="86"/>
      <c r="L19" s="86"/>
      <c r="M19" s="87"/>
    </row>
    <row r="20" spans="3:13" ht="15.75" customHeight="1" thickBot="1">
      <c r="C20" s="50" t="s">
        <v>50</v>
      </c>
      <c r="D20" s="51">
        <v>0.03</v>
      </c>
      <c r="E20" s="58">
        <v>0.01</v>
      </c>
      <c r="F20" s="58">
        <v>0.05</v>
      </c>
      <c r="G20" s="53">
        <v>1E-3</v>
      </c>
      <c r="H20" s="66"/>
      <c r="I20" s="50" t="s">
        <v>50</v>
      </c>
      <c r="J20" s="51">
        <v>0.03</v>
      </c>
      <c r="K20" s="52">
        <v>0.01</v>
      </c>
      <c r="L20" s="52">
        <v>0.05</v>
      </c>
      <c r="M20" s="52">
        <v>1E-3</v>
      </c>
    </row>
    <row r="21" spans="3:13" ht="15.75" customHeight="1" thickBot="1">
      <c r="C21" s="54">
        <v>185000</v>
      </c>
      <c r="D21" s="78">
        <v>23.210699999999999</v>
      </c>
      <c r="E21" s="59">
        <v>23.211500000000001</v>
      </c>
      <c r="F21" s="77">
        <v>23.1919</v>
      </c>
      <c r="G21" s="76">
        <v>23.1692</v>
      </c>
      <c r="H21" s="66"/>
      <c r="I21" s="54">
        <v>47500</v>
      </c>
      <c r="J21" s="59">
        <v>27.0822</v>
      </c>
      <c r="K21" s="63">
        <v>27.0624</v>
      </c>
      <c r="L21" s="77">
        <v>27.042100000000001</v>
      </c>
      <c r="M21" s="79">
        <v>27.0883</v>
      </c>
    </row>
    <row r="22" spans="3:13" ht="15.75" customHeight="1" thickBot="1">
      <c r="C22" s="60"/>
      <c r="D22" s="61"/>
      <c r="E22" s="61"/>
      <c r="F22" s="61"/>
      <c r="G22" s="62"/>
      <c r="H22" s="66"/>
      <c r="I22" s="60"/>
      <c r="J22" s="61"/>
      <c r="K22" s="61"/>
      <c r="L22" s="61"/>
      <c r="M22" s="62"/>
    </row>
    <row r="23" spans="3:13" ht="15.75" customHeight="1" thickBot="1">
      <c r="C23" s="85" t="s">
        <v>32</v>
      </c>
      <c r="D23" s="86"/>
      <c r="E23" s="86"/>
      <c r="F23" s="86"/>
      <c r="G23" s="87"/>
      <c r="H23" s="66"/>
      <c r="I23" s="85" t="s">
        <v>31</v>
      </c>
      <c r="J23" s="86"/>
      <c r="K23" s="86"/>
      <c r="L23" s="86"/>
      <c r="M23" s="87"/>
    </row>
    <row r="24" spans="3:13" ht="15.75" customHeight="1" thickBot="1">
      <c r="C24" s="50" t="s">
        <v>50</v>
      </c>
      <c r="D24" s="51">
        <v>0.03</v>
      </c>
      <c r="E24" s="52">
        <v>0.01</v>
      </c>
      <c r="F24" s="52">
        <v>0.05</v>
      </c>
      <c r="G24" s="53">
        <v>1E-3</v>
      </c>
      <c r="H24" s="66"/>
      <c r="I24" s="50" t="s">
        <v>50</v>
      </c>
      <c r="J24" s="51">
        <v>0.03</v>
      </c>
      <c r="K24" s="52">
        <v>0.01</v>
      </c>
      <c r="L24" s="52">
        <v>0.05</v>
      </c>
      <c r="M24" s="53">
        <v>1E-3</v>
      </c>
    </row>
    <row r="25" spans="3:13" ht="15.75" customHeight="1" thickBot="1">
      <c r="C25" s="56">
        <v>32500</v>
      </c>
      <c r="D25" s="57">
        <v>15.162000000000001</v>
      </c>
      <c r="E25" s="55">
        <v>15.1776</v>
      </c>
      <c r="F25" s="55">
        <v>15.2202</v>
      </c>
      <c r="G25" s="55">
        <v>15.192600000000001</v>
      </c>
      <c r="H25" s="67"/>
      <c r="I25" s="56">
        <v>1140000</v>
      </c>
      <c r="J25" s="55">
        <v>56.777099999999997</v>
      </c>
      <c r="K25" s="55">
        <v>56.883499999999998</v>
      </c>
      <c r="L25" s="57">
        <v>56.902099999999997</v>
      </c>
      <c r="M25" s="55">
        <v>56.864400000000003</v>
      </c>
    </row>
    <row r="26" spans="3:13" ht="15.75" customHeight="1"/>
    <row r="27" spans="3:13" ht="15.75" customHeight="1"/>
    <row r="28" spans="3:13" ht="15.75" customHeight="1"/>
    <row r="29" spans="3:13" ht="15.75" customHeight="1"/>
    <row r="30" spans="3:13" ht="15.75" customHeight="1"/>
    <row r="31" spans="3:13" ht="15.75" customHeight="1"/>
    <row r="32" spans="3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</sheetData>
  <mergeCells count="34">
    <mergeCell ref="K2:L2"/>
    <mergeCell ref="M2:N2"/>
    <mergeCell ref="B9:N9"/>
    <mergeCell ref="C10:D10"/>
    <mergeCell ref="E10:F10"/>
    <mergeCell ref="G10:H10"/>
    <mergeCell ref="I10:J10"/>
    <mergeCell ref="K10:L10"/>
    <mergeCell ref="M10:N10"/>
    <mergeCell ref="B2:B3"/>
    <mergeCell ref="C2:D2"/>
    <mergeCell ref="E2:F2"/>
    <mergeCell ref="G2:H2"/>
    <mergeCell ref="I2:J2"/>
    <mergeCell ref="M11:N11"/>
    <mergeCell ref="C12:D12"/>
    <mergeCell ref="M12:N12"/>
    <mergeCell ref="E12:F12"/>
    <mergeCell ref="G12:H12"/>
    <mergeCell ref="I12:J12"/>
    <mergeCell ref="K12:L12"/>
    <mergeCell ref="C11:D11"/>
    <mergeCell ref="E11:F11"/>
    <mergeCell ref="G11:H11"/>
    <mergeCell ref="I11:J11"/>
    <mergeCell ref="K11:L11"/>
    <mergeCell ref="I23:M23"/>
    <mergeCell ref="C18:G18"/>
    <mergeCell ref="C19:G19"/>
    <mergeCell ref="I15:M15"/>
    <mergeCell ref="I18:M18"/>
    <mergeCell ref="I19:M19"/>
    <mergeCell ref="C23:G23"/>
    <mergeCell ref="C15:G15"/>
  </mergeCells>
  <conditionalFormatting sqref="C20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C24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C16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I16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I20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I2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F1_(1-5)</vt:lpstr>
      <vt:lpstr>F3_(11-15)</vt:lpstr>
      <vt:lpstr>F4_(18-23)</vt:lpstr>
      <vt:lpstr>F7_(32-37)</vt:lpstr>
      <vt:lpstr>ENS_Deviation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nazmul</dc:creator>
  <cp:lastModifiedBy>Windows User</cp:lastModifiedBy>
  <dcterms:created xsi:type="dcterms:W3CDTF">2016-06-28T08:38:34Z</dcterms:created>
  <dcterms:modified xsi:type="dcterms:W3CDTF">2020-04-14T16:38:31Z</dcterms:modified>
</cp:coreProperties>
</file>