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4bbbde82580e2ca/School/R Shiny/wrichard-finalproject/setup/"/>
    </mc:Choice>
  </mc:AlternateContent>
  <xr:revisionPtr revIDLastSave="0" documentId="8_{AFF27252-4D6E-4620-96FA-7A31CAF79177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1" sheetId="1" r:id="rId1"/>
    <sheet name="2" sheetId="2" r:id="rId2"/>
    <sheet name="fed_cou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30" i="1" s="1"/>
  <c r="D30" i="1" s="1"/>
  <c r="D3" i="2"/>
  <c r="C119" i="1" s="1"/>
  <c r="D119" i="1" s="1"/>
  <c r="D4" i="2"/>
  <c r="C47" i="1" s="1"/>
  <c r="D47" i="1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F47" i="1" l="1"/>
  <c r="E47" i="1"/>
  <c r="G47" i="1" s="1"/>
  <c r="F119" i="1"/>
  <c r="E119" i="1"/>
  <c r="G119" i="1" s="1"/>
  <c r="F30" i="1"/>
  <c r="E30" i="1"/>
  <c r="G30" i="1" s="1"/>
  <c r="C125" i="1"/>
  <c r="D125" i="1" s="1"/>
  <c r="C183" i="1"/>
  <c r="D183" i="1" s="1"/>
  <c r="C101" i="1"/>
  <c r="D101" i="1" s="1"/>
  <c r="C159" i="1"/>
  <c r="D159" i="1" s="1"/>
  <c r="C39" i="1"/>
  <c r="D39" i="1" s="1"/>
  <c r="C199" i="1"/>
  <c r="D199" i="1" s="1"/>
  <c r="C181" i="1"/>
  <c r="D181" i="1" s="1"/>
  <c r="C158" i="1"/>
  <c r="D158" i="1" s="1"/>
  <c r="C135" i="1"/>
  <c r="D135" i="1" s="1"/>
  <c r="C117" i="1"/>
  <c r="D117" i="1" s="1"/>
  <c r="C94" i="1"/>
  <c r="D94" i="1" s="1"/>
  <c r="C70" i="1"/>
  <c r="D70" i="1" s="1"/>
  <c r="C38" i="1"/>
  <c r="D38" i="1" s="1"/>
  <c r="C6" i="1"/>
  <c r="D6" i="1" s="1"/>
  <c r="C102" i="1"/>
  <c r="D102" i="1" s="1"/>
  <c r="C78" i="1"/>
  <c r="D78" i="1" s="1"/>
  <c r="C166" i="1"/>
  <c r="D166" i="1" s="1"/>
  <c r="C15" i="1"/>
  <c r="D15" i="1" s="1"/>
  <c r="C142" i="1"/>
  <c r="D142" i="1" s="1"/>
  <c r="C14" i="1"/>
  <c r="D14" i="1" s="1"/>
  <c r="C141" i="1"/>
  <c r="D141" i="1" s="1"/>
  <c r="C71" i="1"/>
  <c r="D71" i="1" s="1"/>
  <c r="C175" i="1"/>
  <c r="D175" i="1" s="1"/>
  <c r="C111" i="1"/>
  <c r="D111" i="1" s="1"/>
  <c r="C31" i="1"/>
  <c r="D31" i="1" s="1"/>
  <c r="C197" i="1"/>
  <c r="D197" i="1" s="1"/>
  <c r="C174" i="1"/>
  <c r="D174" i="1" s="1"/>
  <c r="C151" i="1"/>
  <c r="D151" i="1" s="1"/>
  <c r="C133" i="1"/>
  <c r="D133" i="1" s="1"/>
  <c r="C110" i="1"/>
  <c r="D110" i="1" s="1"/>
  <c r="C87" i="1"/>
  <c r="D87" i="1" s="1"/>
  <c r="C62" i="1"/>
  <c r="D62" i="1" s="1"/>
  <c r="C143" i="1"/>
  <c r="D143" i="1" s="1"/>
  <c r="C79" i="1"/>
  <c r="D79" i="1" s="1"/>
  <c r="C165" i="1"/>
  <c r="D165" i="1" s="1"/>
  <c r="C46" i="1"/>
  <c r="D46" i="1" s="1"/>
  <c r="C2" i="1"/>
  <c r="D2" i="1" s="1"/>
  <c r="C5" i="1"/>
  <c r="D5" i="1" s="1"/>
  <c r="C8" i="1"/>
  <c r="D8" i="1" s="1"/>
  <c r="C16" i="1"/>
  <c r="D16" i="1" s="1"/>
  <c r="C24" i="1"/>
  <c r="D24" i="1" s="1"/>
  <c r="C32" i="1"/>
  <c r="D32" i="1" s="1"/>
  <c r="C40" i="1"/>
  <c r="D40" i="1" s="1"/>
  <c r="C48" i="1"/>
  <c r="D48" i="1" s="1"/>
  <c r="C56" i="1"/>
  <c r="D56" i="1" s="1"/>
  <c r="C64" i="1"/>
  <c r="D64" i="1" s="1"/>
  <c r="C72" i="1"/>
  <c r="D72" i="1" s="1"/>
  <c r="C80" i="1"/>
  <c r="D80" i="1" s="1"/>
  <c r="C88" i="1"/>
  <c r="D88" i="1" s="1"/>
  <c r="C96" i="1"/>
  <c r="D96" i="1" s="1"/>
  <c r="C104" i="1"/>
  <c r="D104" i="1" s="1"/>
  <c r="C112" i="1"/>
  <c r="D112" i="1" s="1"/>
  <c r="C120" i="1"/>
  <c r="D120" i="1" s="1"/>
  <c r="C128" i="1"/>
  <c r="D128" i="1" s="1"/>
  <c r="C136" i="1"/>
  <c r="D136" i="1" s="1"/>
  <c r="C144" i="1"/>
  <c r="D144" i="1" s="1"/>
  <c r="C152" i="1"/>
  <c r="D152" i="1" s="1"/>
  <c r="C160" i="1"/>
  <c r="D160" i="1" s="1"/>
  <c r="C168" i="1"/>
  <c r="D168" i="1" s="1"/>
  <c r="C176" i="1"/>
  <c r="D176" i="1" s="1"/>
  <c r="C184" i="1"/>
  <c r="D184" i="1" s="1"/>
  <c r="C192" i="1"/>
  <c r="D192" i="1" s="1"/>
  <c r="C200" i="1"/>
  <c r="D200" i="1" s="1"/>
  <c r="C37" i="1"/>
  <c r="D37" i="1" s="1"/>
  <c r="C77" i="1"/>
  <c r="D77" i="1" s="1"/>
  <c r="C9" i="1"/>
  <c r="D9" i="1" s="1"/>
  <c r="C17" i="1"/>
  <c r="D17" i="1" s="1"/>
  <c r="C25" i="1"/>
  <c r="D25" i="1" s="1"/>
  <c r="C33" i="1"/>
  <c r="D33" i="1" s="1"/>
  <c r="C41" i="1"/>
  <c r="D41" i="1" s="1"/>
  <c r="C49" i="1"/>
  <c r="D49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13" i="1"/>
  <c r="D13" i="1" s="1"/>
  <c r="C61" i="1"/>
  <c r="D61" i="1" s="1"/>
  <c r="C10" i="1"/>
  <c r="D10" i="1" s="1"/>
  <c r="C18" i="1"/>
  <c r="D18" i="1" s="1"/>
  <c r="C26" i="1"/>
  <c r="D26" i="1" s="1"/>
  <c r="C34" i="1"/>
  <c r="D34" i="1" s="1"/>
  <c r="C42" i="1"/>
  <c r="D42" i="1" s="1"/>
  <c r="C50" i="1"/>
  <c r="D50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179" i="1"/>
  <c r="D179" i="1" s="1"/>
  <c r="C203" i="1"/>
  <c r="D203" i="1" s="1"/>
  <c r="C21" i="1"/>
  <c r="D21" i="1" s="1"/>
  <c r="C45" i="1"/>
  <c r="D45" i="1" s="1"/>
  <c r="C11" i="1"/>
  <c r="D11" i="1" s="1"/>
  <c r="C19" i="1"/>
  <c r="D19" i="1" s="1"/>
  <c r="C27" i="1"/>
  <c r="D27" i="1" s="1"/>
  <c r="C35" i="1"/>
  <c r="D35" i="1" s="1"/>
  <c r="C43" i="1"/>
  <c r="D43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C99" i="1"/>
  <c r="D99" i="1" s="1"/>
  <c r="C107" i="1"/>
  <c r="D107" i="1" s="1"/>
  <c r="C115" i="1"/>
  <c r="D115" i="1" s="1"/>
  <c r="C123" i="1"/>
  <c r="D123" i="1" s="1"/>
  <c r="C131" i="1"/>
  <c r="D131" i="1" s="1"/>
  <c r="C139" i="1"/>
  <c r="D139" i="1" s="1"/>
  <c r="C147" i="1"/>
  <c r="D147" i="1" s="1"/>
  <c r="C155" i="1"/>
  <c r="D155" i="1" s="1"/>
  <c r="C163" i="1"/>
  <c r="D163" i="1" s="1"/>
  <c r="C171" i="1"/>
  <c r="D171" i="1" s="1"/>
  <c r="C187" i="1"/>
  <c r="D187" i="1" s="1"/>
  <c r="C195" i="1"/>
  <c r="D195" i="1" s="1"/>
  <c r="C4" i="1"/>
  <c r="D4" i="1" s="1"/>
  <c r="C53" i="1"/>
  <c r="D53" i="1" s="1"/>
  <c r="C3" i="1"/>
  <c r="D3" i="1" s="1"/>
  <c r="C12" i="1"/>
  <c r="D12" i="1" s="1"/>
  <c r="C20" i="1"/>
  <c r="D20" i="1" s="1"/>
  <c r="C28" i="1"/>
  <c r="D28" i="1" s="1"/>
  <c r="C36" i="1"/>
  <c r="D36" i="1" s="1"/>
  <c r="C44" i="1"/>
  <c r="D44" i="1" s="1"/>
  <c r="C52" i="1"/>
  <c r="D52" i="1" s="1"/>
  <c r="C60" i="1"/>
  <c r="D60" i="1" s="1"/>
  <c r="C68" i="1"/>
  <c r="D68" i="1" s="1"/>
  <c r="C76" i="1"/>
  <c r="D76" i="1" s="1"/>
  <c r="C84" i="1"/>
  <c r="D84" i="1" s="1"/>
  <c r="C92" i="1"/>
  <c r="D92" i="1" s="1"/>
  <c r="C100" i="1"/>
  <c r="D100" i="1" s="1"/>
  <c r="C108" i="1"/>
  <c r="D108" i="1" s="1"/>
  <c r="C116" i="1"/>
  <c r="D116" i="1" s="1"/>
  <c r="C124" i="1"/>
  <c r="D124" i="1" s="1"/>
  <c r="C132" i="1"/>
  <c r="D132" i="1" s="1"/>
  <c r="C140" i="1"/>
  <c r="D140" i="1" s="1"/>
  <c r="C148" i="1"/>
  <c r="D148" i="1" s="1"/>
  <c r="C156" i="1"/>
  <c r="D156" i="1" s="1"/>
  <c r="C164" i="1"/>
  <c r="D164" i="1" s="1"/>
  <c r="C172" i="1"/>
  <c r="D172" i="1" s="1"/>
  <c r="C180" i="1"/>
  <c r="D180" i="1" s="1"/>
  <c r="C188" i="1"/>
  <c r="D188" i="1" s="1"/>
  <c r="C196" i="1"/>
  <c r="D196" i="1" s="1"/>
  <c r="C204" i="1"/>
  <c r="D204" i="1" s="1"/>
  <c r="C29" i="1"/>
  <c r="D29" i="1" s="1"/>
  <c r="C69" i="1"/>
  <c r="D69" i="1" s="1"/>
  <c r="C118" i="1"/>
  <c r="D118" i="1" s="1"/>
  <c r="C7" i="1"/>
  <c r="D7" i="1" s="1"/>
  <c r="C198" i="1"/>
  <c r="D198" i="1" s="1"/>
  <c r="C134" i="1"/>
  <c r="D134" i="1" s="1"/>
  <c r="C93" i="1"/>
  <c r="D93" i="1" s="1"/>
  <c r="C191" i="1"/>
  <c r="D191" i="1" s="1"/>
  <c r="C173" i="1"/>
  <c r="D173" i="1" s="1"/>
  <c r="C150" i="1"/>
  <c r="D150" i="1" s="1"/>
  <c r="C127" i="1"/>
  <c r="D127" i="1" s="1"/>
  <c r="C109" i="1"/>
  <c r="D109" i="1" s="1"/>
  <c r="C86" i="1"/>
  <c r="D86" i="1" s="1"/>
  <c r="C55" i="1"/>
  <c r="D55" i="1" s="1"/>
  <c r="C23" i="1"/>
  <c r="D23" i="1" s="1"/>
  <c r="C189" i="1"/>
  <c r="D189" i="1" s="1"/>
  <c r="C182" i="1"/>
  <c r="D182" i="1" s="1"/>
  <c r="C95" i="1"/>
  <c r="D95" i="1" s="1"/>
  <c r="C157" i="1"/>
  <c r="D157" i="1" s="1"/>
  <c r="C63" i="1"/>
  <c r="D63" i="1" s="1"/>
  <c r="C190" i="1"/>
  <c r="D190" i="1" s="1"/>
  <c r="C167" i="1"/>
  <c r="D167" i="1" s="1"/>
  <c r="C149" i="1"/>
  <c r="D149" i="1" s="1"/>
  <c r="C126" i="1"/>
  <c r="D126" i="1" s="1"/>
  <c r="C103" i="1"/>
  <c r="D103" i="1" s="1"/>
  <c r="C85" i="1"/>
  <c r="D85" i="1" s="1"/>
  <c r="C54" i="1"/>
  <c r="D54" i="1" s="1"/>
  <c r="C22" i="1"/>
  <c r="D22" i="1" s="1"/>
  <c r="F204" i="1" l="1"/>
  <c r="E204" i="1"/>
  <c r="G204" i="1" s="1"/>
  <c r="F134" i="1"/>
  <c r="E134" i="1"/>
  <c r="G134" i="1" s="1"/>
  <c r="F139" i="1"/>
  <c r="E139" i="1"/>
  <c r="G139" i="1" s="1"/>
  <c r="F11" i="1"/>
  <c r="E11" i="1"/>
  <c r="G11" i="1" s="1"/>
  <c r="F201" i="1"/>
  <c r="H201" i="1" s="1"/>
  <c r="E201" i="1"/>
  <c r="G201" i="1" s="1"/>
  <c r="F160" i="1"/>
  <c r="E160" i="1"/>
  <c r="G160" i="1" s="1"/>
  <c r="F15" i="1"/>
  <c r="E15" i="1"/>
  <c r="G15" i="1" s="1"/>
  <c r="E86" i="1"/>
  <c r="G86" i="1" s="1"/>
  <c r="F86" i="1"/>
  <c r="H86" i="1" s="1"/>
  <c r="E52" i="1"/>
  <c r="G52" i="1" s="1"/>
  <c r="F52" i="1"/>
  <c r="E4" i="1"/>
  <c r="G4" i="1" s="1"/>
  <c r="F4" i="1"/>
  <c r="E45" i="1"/>
  <c r="G45" i="1" s="1"/>
  <c r="F45" i="1"/>
  <c r="H45" i="1" s="1"/>
  <c r="F193" i="1"/>
  <c r="H193" i="1" s="1"/>
  <c r="E193" i="1"/>
  <c r="G193" i="1" s="1"/>
  <c r="E77" i="1"/>
  <c r="G77" i="1" s="1"/>
  <c r="F77" i="1"/>
  <c r="E143" i="1"/>
  <c r="G143" i="1" s="1"/>
  <c r="F143" i="1"/>
  <c r="F125" i="1"/>
  <c r="E125" i="1"/>
  <c r="G125" i="1" s="1"/>
  <c r="F63" i="1"/>
  <c r="E63" i="1"/>
  <c r="G63" i="1" s="1"/>
  <c r="E7" i="1"/>
  <c r="G7" i="1" s="1"/>
  <c r="F7" i="1"/>
  <c r="H7" i="1" s="1"/>
  <c r="F172" i="1"/>
  <c r="H172" i="1" s="1"/>
  <c r="E172" i="1"/>
  <c r="G172" i="1" s="1"/>
  <c r="F108" i="1"/>
  <c r="E108" i="1"/>
  <c r="G108" i="1" s="1"/>
  <c r="E44" i="1"/>
  <c r="G44" i="1" s="1"/>
  <c r="F44" i="1"/>
  <c r="H44" i="1" s="1"/>
  <c r="F195" i="1"/>
  <c r="H195" i="1" s="1"/>
  <c r="E195" i="1"/>
  <c r="G195" i="1" s="1"/>
  <c r="F123" i="1"/>
  <c r="E123" i="1"/>
  <c r="G123" i="1" s="1"/>
  <c r="F59" i="1"/>
  <c r="E59" i="1"/>
  <c r="G59" i="1" s="1"/>
  <c r="E21" i="1"/>
  <c r="G21" i="1" s="1"/>
  <c r="F21" i="1"/>
  <c r="H21" i="1" s="1"/>
  <c r="F162" i="1"/>
  <c r="H162" i="1" s="1"/>
  <c r="E162" i="1"/>
  <c r="G162" i="1" s="1"/>
  <c r="F98" i="1"/>
  <c r="E98" i="1"/>
  <c r="G98" i="1" s="1"/>
  <c r="F34" i="1"/>
  <c r="H34" i="1" s="1"/>
  <c r="E34" i="1"/>
  <c r="G34" i="1" s="1"/>
  <c r="F185" i="1"/>
  <c r="E185" i="1"/>
  <c r="G185" i="1" s="1"/>
  <c r="F121" i="1"/>
  <c r="E121" i="1"/>
  <c r="G121" i="1" s="1"/>
  <c r="F57" i="1"/>
  <c r="E57" i="1"/>
  <c r="G57" i="1" s="1"/>
  <c r="E37" i="1"/>
  <c r="G37" i="1" s="1"/>
  <c r="F37" i="1"/>
  <c r="H37" i="1" s="1"/>
  <c r="F144" i="1"/>
  <c r="E144" i="1"/>
  <c r="G144" i="1" s="1"/>
  <c r="F80" i="1"/>
  <c r="E80" i="1"/>
  <c r="G80" i="1" s="1"/>
  <c r="F16" i="1"/>
  <c r="H16" i="1" s="1"/>
  <c r="E16" i="1"/>
  <c r="G16" i="1" s="1"/>
  <c r="E62" i="1"/>
  <c r="G62" i="1" s="1"/>
  <c r="F62" i="1"/>
  <c r="H62" i="1" s="1"/>
  <c r="E111" i="1"/>
  <c r="G111" i="1" s="1"/>
  <c r="F111" i="1"/>
  <c r="H111" i="1" s="1"/>
  <c r="E78" i="1"/>
  <c r="G78" i="1" s="1"/>
  <c r="F78" i="1"/>
  <c r="F158" i="1"/>
  <c r="E158" i="1"/>
  <c r="G158" i="1" s="1"/>
  <c r="F126" i="1"/>
  <c r="E126" i="1"/>
  <c r="G126" i="1" s="1"/>
  <c r="F167" i="1"/>
  <c r="H167" i="1" s="1"/>
  <c r="E167" i="1"/>
  <c r="G167" i="1" s="1"/>
  <c r="F124" i="1"/>
  <c r="E124" i="1"/>
  <c r="G124" i="1" s="1"/>
  <c r="E53" i="1"/>
  <c r="G53" i="1" s="1"/>
  <c r="F53" i="1"/>
  <c r="F114" i="1"/>
  <c r="E114" i="1"/>
  <c r="G114" i="1" s="1"/>
  <c r="F73" i="1"/>
  <c r="E73" i="1"/>
  <c r="G73" i="1" s="1"/>
  <c r="E79" i="1"/>
  <c r="G79" i="1" s="1"/>
  <c r="F79" i="1"/>
  <c r="F117" i="1"/>
  <c r="E117" i="1"/>
  <c r="G117" i="1" s="1"/>
  <c r="F198" i="1"/>
  <c r="H198" i="1" s="1"/>
  <c r="E198" i="1"/>
  <c r="G198" i="1" s="1"/>
  <c r="F131" i="1"/>
  <c r="E131" i="1"/>
  <c r="G131" i="1" s="1"/>
  <c r="F106" i="1"/>
  <c r="E106" i="1"/>
  <c r="G106" i="1" s="1"/>
  <c r="F152" i="1"/>
  <c r="E152" i="1"/>
  <c r="G152" i="1" s="1"/>
  <c r="E31" i="1"/>
  <c r="G31" i="1" s="1"/>
  <c r="F31" i="1"/>
  <c r="H31" i="1" s="1"/>
  <c r="F164" i="1"/>
  <c r="E164" i="1"/>
  <c r="G164" i="1" s="1"/>
  <c r="F100" i="1"/>
  <c r="E100" i="1"/>
  <c r="G100" i="1" s="1"/>
  <c r="E36" i="1"/>
  <c r="G36" i="1" s="1"/>
  <c r="F36" i="1"/>
  <c r="F187" i="1"/>
  <c r="E187" i="1"/>
  <c r="G187" i="1" s="1"/>
  <c r="F115" i="1"/>
  <c r="E115" i="1"/>
  <c r="G115" i="1" s="1"/>
  <c r="F51" i="1"/>
  <c r="E51" i="1"/>
  <c r="G51" i="1" s="1"/>
  <c r="F203" i="1"/>
  <c r="H203" i="1" s="1"/>
  <c r="E203" i="1"/>
  <c r="G203" i="1" s="1"/>
  <c r="F154" i="1"/>
  <c r="E154" i="1"/>
  <c r="G154" i="1" s="1"/>
  <c r="F90" i="1"/>
  <c r="E90" i="1"/>
  <c r="G90" i="1" s="1"/>
  <c r="F26" i="1"/>
  <c r="E26" i="1"/>
  <c r="G26" i="1" s="1"/>
  <c r="F177" i="1"/>
  <c r="H177" i="1" s="1"/>
  <c r="E177" i="1"/>
  <c r="G177" i="1" s="1"/>
  <c r="F113" i="1"/>
  <c r="E113" i="1"/>
  <c r="G113" i="1" s="1"/>
  <c r="F49" i="1"/>
  <c r="E49" i="1"/>
  <c r="G49" i="1" s="1"/>
  <c r="F200" i="1"/>
  <c r="H200" i="1" s="1"/>
  <c r="E200" i="1"/>
  <c r="G200" i="1" s="1"/>
  <c r="F136" i="1"/>
  <c r="H136" i="1" s="1"/>
  <c r="E136" i="1"/>
  <c r="G136" i="1" s="1"/>
  <c r="F72" i="1"/>
  <c r="E72" i="1"/>
  <c r="G72" i="1" s="1"/>
  <c r="F8" i="1"/>
  <c r="E8" i="1"/>
  <c r="G8" i="1" s="1"/>
  <c r="F87" i="1"/>
  <c r="H87" i="1" s="1"/>
  <c r="E87" i="1"/>
  <c r="G87" i="1" s="1"/>
  <c r="E175" i="1"/>
  <c r="G175" i="1" s="1"/>
  <c r="F175" i="1"/>
  <c r="H175" i="1" s="1"/>
  <c r="F102" i="1"/>
  <c r="E102" i="1"/>
  <c r="G102" i="1" s="1"/>
  <c r="E181" i="1"/>
  <c r="G181" i="1" s="1"/>
  <c r="F181" i="1"/>
  <c r="H181" i="1" s="1"/>
  <c r="H30" i="1"/>
  <c r="E191" i="1"/>
  <c r="G191" i="1" s="1"/>
  <c r="F191" i="1"/>
  <c r="H191" i="1" s="1"/>
  <c r="F188" i="1"/>
  <c r="H188" i="1" s="1"/>
  <c r="E188" i="1"/>
  <c r="G188" i="1" s="1"/>
  <c r="F178" i="1"/>
  <c r="E178" i="1"/>
  <c r="G178" i="1" s="1"/>
  <c r="F9" i="1"/>
  <c r="E9" i="1"/>
  <c r="G9" i="1" s="1"/>
  <c r="F197" i="1"/>
  <c r="H197" i="1" s="1"/>
  <c r="E197" i="1"/>
  <c r="G197" i="1" s="1"/>
  <c r="F190" i="1"/>
  <c r="H190" i="1" s="1"/>
  <c r="E190" i="1"/>
  <c r="G190" i="1" s="1"/>
  <c r="F116" i="1"/>
  <c r="E116" i="1"/>
  <c r="G116" i="1" s="1"/>
  <c r="F67" i="1"/>
  <c r="E67" i="1"/>
  <c r="G67" i="1" s="1"/>
  <c r="F42" i="1"/>
  <c r="H42" i="1" s="1"/>
  <c r="E42" i="1"/>
  <c r="G42" i="1" s="1"/>
  <c r="F88" i="1"/>
  <c r="H88" i="1" s="1"/>
  <c r="E88" i="1"/>
  <c r="G88" i="1" s="1"/>
  <c r="F166" i="1"/>
  <c r="E166" i="1"/>
  <c r="G166" i="1" s="1"/>
  <c r="F22" i="1"/>
  <c r="E22" i="1"/>
  <c r="G22" i="1" s="1"/>
  <c r="E127" i="1"/>
  <c r="G127" i="1" s="1"/>
  <c r="F127" i="1"/>
  <c r="E95" i="1"/>
  <c r="G95" i="1" s="1"/>
  <c r="F95" i="1"/>
  <c r="F156" i="1"/>
  <c r="E156" i="1"/>
  <c r="G156" i="1" s="1"/>
  <c r="F171" i="1"/>
  <c r="E171" i="1"/>
  <c r="G171" i="1" s="1"/>
  <c r="F43" i="1"/>
  <c r="H43" i="1" s="1"/>
  <c r="E43" i="1"/>
  <c r="G43" i="1" s="1"/>
  <c r="F146" i="1"/>
  <c r="H146" i="1" s="1"/>
  <c r="E146" i="1"/>
  <c r="G146" i="1" s="1"/>
  <c r="F82" i="1"/>
  <c r="E82" i="1"/>
  <c r="G82" i="1" s="1"/>
  <c r="F18" i="1"/>
  <c r="E18" i="1"/>
  <c r="G18" i="1" s="1"/>
  <c r="F169" i="1"/>
  <c r="H169" i="1" s="1"/>
  <c r="E169" i="1"/>
  <c r="G169" i="1" s="1"/>
  <c r="F105" i="1"/>
  <c r="H105" i="1" s="1"/>
  <c r="E105" i="1"/>
  <c r="G105" i="1" s="1"/>
  <c r="F41" i="1"/>
  <c r="E41" i="1"/>
  <c r="G41" i="1" s="1"/>
  <c r="F192" i="1"/>
  <c r="E192" i="1"/>
  <c r="G192" i="1" s="1"/>
  <c r="F128" i="1"/>
  <c r="H128" i="1" s="1"/>
  <c r="E128" i="1"/>
  <c r="G128" i="1" s="1"/>
  <c r="F64" i="1"/>
  <c r="E64" i="1"/>
  <c r="G64" i="1" s="1"/>
  <c r="E5" i="1"/>
  <c r="G5" i="1" s="1"/>
  <c r="F5" i="1"/>
  <c r="F110" i="1"/>
  <c r="E110" i="1"/>
  <c r="G110" i="1" s="1"/>
  <c r="F71" i="1"/>
  <c r="E71" i="1"/>
  <c r="G71" i="1" s="1"/>
  <c r="F6" i="1"/>
  <c r="E6" i="1"/>
  <c r="G6" i="1" s="1"/>
  <c r="F199" i="1"/>
  <c r="H199" i="1" s="1"/>
  <c r="E199" i="1"/>
  <c r="G199" i="1" s="1"/>
  <c r="F140" i="1"/>
  <c r="E140" i="1"/>
  <c r="G140" i="1" s="1"/>
  <c r="F55" i="1"/>
  <c r="E55" i="1"/>
  <c r="G55" i="1" s="1"/>
  <c r="E60" i="1"/>
  <c r="G60" i="1" s="1"/>
  <c r="F60" i="1"/>
  <c r="F75" i="1"/>
  <c r="E75" i="1"/>
  <c r="G75" i="1" s="1"/>
  <c r="F50" i="1"/>
  <c r="E50" i="1"/>
  <c r="G50" i="1" s="1"/>
  <c r="F137" i="1"/>
  <c r="E137" i="1"/>
  <c r="G137" i="1" s="1"/>
  <c r="F96" i="1"/>
  <c r="E96" i="1"/>
  <c r="G96" i="1" s="1"/>
  <c r="F32" i="1"/>
  <c r="E32" i="1"/>
  <c r="G32" i="1" s="1"/>
  <c r="F183" i="1"/>
  <c r="H183" i="1" s="1"/>
  <c r="E183" i="1"/>
  <c r="G183" i="1" s="1"/>
  <c r="F180" i="1"/>
  <c r="E180" i="1"/>
  <c r="G180" i="1" s="1"/>
  <c r="F170" i="1"/>
  <c r="E170" i="1"/>
  <c r="G170" i="1" s="1"/>
  <c r="F129" i="1"/>
  <c r="E129" i="1"/>
  <c r="G129" i="1" s="1"/>
  <c r="F65" i="1"/>
  <c r="E65" i="1"/>
  <c r="G65" i="1" s="1"/>
  <c r="F24" i="1"/>
  <c r="E24" i="1"/>
  <c r="G24" i="1" s="1"/>
  <c r="F135" i="1"/>
  <c r="H135" i="1" s="1"/>
  <c r="E135" i="1"/>
  <c r="G135" i="1" s="1"/>
  <c r="E109" i="1"/>
  <c r="G109" i="1" s="1"/>
  <c r="F109" i="1"/>
  <c r="F54" i="1"/>
  <c r="E54" i="1"/>
  <c r="G54" i="1" s="1"/>
  <c r="F157" i="1"/>
  <c r="E157" i="1"/>
  <c r="G157" i="1" s="1"/>
  <c r="F118" i="1"/>
  <c r="E118" i="1"/>
  <c r="G118" i="1" s="1"/>
  <c r="E85" i="1"/>
  <c r="G85" i="1" s="1"/>
  <c r="F85" i="1"/>
  <c r="H85" i="1" s="1"/>
  <c r="F150" i="1"/>
  <c r="E150" i="1"/>
  <c r="G150" i="1" s="1"/>
  <c r="E69" i="1"/>
  <c r="G69" i="1" s="1"/>
  <c r="F69" i="1"/>
  <c r="F92" i="1"/>
  <c r="E92" i="1"/>
  <c r="G92" i="1" s="1"/>
  <c r="E28" i="1"/>
  <c r="G28" i="1" s="1"/>
  <c r="F28" i="1"/>
  <c r="F107" i="1"/>
  <c r="E107" i="1"/>
  <c r="G107" i="1" s="1"/>
  <c r="F179" i="1"/>
  <c r="H179" i="1" s="1"/>
  <c r="E179" i="1"/>
  <c r="G179" i="1" s="1"/>
  <c r="F103" i="1"/>
  <c r="E103" i="1"/>
  <c r="G103" i="1" s="1"/>
  <c r="F182" i="1"/>
  <c r="E182" i="1"/>
  <c r="G182" i="1" s="1"/>
  <c r="E173" i="1"/>
  <c r="G173" i="1" s="1"/>
  <c r="F173" i="1"/>
  <c r="H173" i="1" s="1"/>
  <c r="E29" i="1"/>
  <c r="G29" i="1" s="1"/>
  <c r="F29" i="1"/>
  <c r="F148" i="1"/>
  <c r="E148" i="1"/>
  <c r="G148" i="1" s="1"/>
  <c r="F84" i="1"/>
  <c r="E84" i="1"/>
  <c r="G84" i="1" s="1"/>
  <c r="E20" i="1"/>
  <c r="G20" i="1" s="1"/>
  <c r="F20" i="1"/>
  <c r="F163" i="1"/>
  <c r="H163" i="1" s="1"/>
  <c r="E163" i="1"/>
  <c r="G163" i="1" s="1"/>
  <c r="F99" i="1"/>
  <c r="E99" i="1"/>
  <c r="G99" i="1" s="1"/>
  <c r="F35" i="1"/>
  <c r="E35" i="1"/>
  <c r="G35" i="1" s="1"/>
  <c r="F202" i="1"/>
  <c r="H202" i="1" s="1"/>
  <c r="E202" i="1"/>
  <c r="G202" i="1" s="1"/>
  <c r="F138" i="1"/>
  <c r="E138" i="1"/>
  <c r="G138" i="1" s="1"/>
  <c r="F74" i="1"/>
  <c r="E74" i="1"/>
  <c r="G74" i="1" s="1"/>
  <c r="F10" i="1"/>
  <c r="E10" i="1"/>
  <c r="G10" i="1" s="1"/>
  <c r="F161" i="1"/>
  <c r="E161" i="1"/>
  <c r="G161" i="1" s="1"/>
  <c r="F97" i="1"/>
  <c r="E97" i="1"/>
  <c r="G97" i="1" s="1"/>
  <c r="F33" i="1"/>
  <c r="E33" i="1"/>
  <c r="G33" i="1" s="1"/>
  <c r="F184" i="1"/>
  <c r="E184" i="1"/>
  <c r="G184" i="1" s="1"/>
  <c r="F120" i="1"/>
  <c r="E120" i="1"/>
  <c r="G120" i="1" s="1"/>
  <c r="F56" i="1"/>
  <c r="E56" i="1"/>
  <c r="G56" i="1" s="1"/>
  <c r="F2" i="1"/>
  <c r="E2" i="1"/>
  <c r="G2" i="1" s="1"/>
  <c r="F133" i="1"/>
  <c r="E133" i="1"/>
  <c r="G133" i="1" s="1"/>
  <c r="E141" i="1"/>
  <c r="G141" i="1" s="1"/>
  <c r="F141" i="1"/>
  <c r="H141" i="1" s="1"/>
  <c r="F38" i="1"/>
  <c r="E38" i="1"/>
  <c r="G38" i="1" s="1"/>
  <c r="E39" i="1"/>
  <c r="G39" i="1" s="1"/>
  <c r="F39" i="1"/>
  <c r="H119" i="1"/>
  <c r="F66" i="1"/>
  <c r="E66" i="1"/>
  <c r="G66" i="1" s="1"/>
  <c r="E61" i="1"/>
  <c r="G61" i="1" s="1"/>
  <c r="F61" i="1"/>
  <c r="F153" i="1"/>
  <c r="E153" i="1"/>
  <c r="G153" i="1" s="1"/>
  <c r="F89" i="1"/>
  <c r="E89" i="1"/>
  <c r="G89" i="1" s="1"/>
  <c r="F25" i="1"/>
  <c r="E25" i="1"/>
  <c r="G25" i="1" s="1"/>
  <c r="F176" i="1"/>
  <c r="E176" i="1"/>
  <c r="G176" i="1" s="1"/>
  <c r="F112" i="1"/>
  <c r="E112" i="1"/>
  <c r="G112" i="1" s="1"/>
  <c r="F48" i="1"/>
  <c r="E48" i="1"/>
  <c r="G48" i="1" s="1"/>
  <c r="F46" i="1"/>
  <c r="E46" i="1"/>
  <c r="G46" i="1" s="1"/>
  <c r="F151" i="1"/>
  <c r="E151" i="1"/>
  <c r="G151" i="1" s="1"/>
  <c r="F14" i="1"/>
  <c r="E14" i="1"/>
  <c r="G14" i="1" s="1"/>
  <c r="F70" i="1"/>
  <c r="E70" i="1"/>
  <c r="G70" i="1" s="1"/>
  <c r="E159" i="1"/>
  <c r="G159" i="1" s="1"/>
  <c r="F159" i="1"/>
  <c r="H159" i="1" s="1"/>
  <c r="F189" i="1"/>
  <c r="E189" i="1"/>
  <c r="G189" i="1" s="1"/>
  <c r="F76" i="1"/>
  <c r="E76" i="1"/>
  <c r="G76" i="1" s="1"/>
  <c r="E12" i="1"/>
  <c r="G12" i="1" s="1"/>
  <c r="F12" i="1"/>
  <c r="F155" i="1"/>
  <c r="E155" i="1"/>
  <c r="G155" i="1" s="1"/>
  <c r="F91" i="1"/>
  <c r="E91" i="1"/>
  <c r="G91" i="1" s="1"/>
  <c r="F27" i="1"/>
  <c r="E27" i="1"/>
  <c r="G27" i="1" s="1"/>
  <c r="F194" i="1"/>
  <c r="H194" i="1" s="1"/>
  <c r="E194" i="1"/>
  <c r="G194" i="1" s="1"/>
  <c r="F130" i="1"/>
  <c r="E130" i="1"/>
  <c r="G130" i="1" s="1"/>
  <c r="F149" i="1"/>
  <c r="E149" i="1"/>
  <c r="G149" i="1" s="1"/>
  <c r="F23" i="1"/>
  <c r="H23" i="1" s="1"/>
  <c r="E23" i="1"/>
  <c r="G23" i="1" s="1"/>
  <c r="F93" i="1"/>
  <c r="E93" i="1"/>
  <c r="G93" i="1" s="1"/>
  <c r="F196" i="1"/>
  <c r="H196" i="1" s="1"/>
  <c r="E196" i="1"/>
  <c r="G196" i="1" s="1"/>
  <c r="F132" i="1"/>
  <c r="E132" i="1"/>
  <c r="G132" i="1" s="1"/>
  <c r="E68" i="1"/>
  <c r="G68" i="1" s="1"/>
  <c r="F68" i="1"/>
  <c r="F3" i="1"/>
  <c r="E3" i="1"/>
  <c r="G3" i="1" s="1"/>
  <c r="F147" i="1"/>
  <c r="E147" i="1"/>
  <c r="G147" i="1" s="1"/>
  <c r="F83" i="1"/>
  <c r="E83" i="1"/>
  <c r="G83" i="1" s="1"/>
  <c r="F19" i="1"/>
  <c r="E19" i="1"/>
  <c r="G19" i="1" s="1"/>
  <c r="F186" i="1"/>
  <c r="H186" i="1" s="1"/>
  <c r="E186" i="1"/>
  <c r="G186" i="1" s="1"/>
  <c r="F122" i="1"/>
  <c r="H122" i="1" s="1"/>
  <c r="E122" i="1"/>
  <c r="G122" i="1" s="1"/>
  <c r="F58" i="1"/>
  <c r="E58" i="1"/>
  <c r="G58" i="1" s="1"/>
  <c r="E13" i="1"/>
  <c r="G13" i="1" s="1"/>
  <c r="F13" i="1"/>
  <c r="H13" i="1" s="1"/>
  <c r="F145" i="1"/>
  <c r="E145" i="1"/>
  <c r="G145" i="1" s="1"/>
  <c r="F81" i="1"/>
  <c r="E81" i="1"/>
  <c r="G81" i="1" s="1"/>
  <c r="F17" i="1"/>
  <c r="E17" i="1"/>
  <c r="G17" i="1" s="1"/>
  <c r="F168" i="1"/>
  <c r="E168" i="1"/>
  <c r="G168" i="1" s="1"/>
  <c r="F104" i="1"/>
  <c r="E104" i="1"/>
  <c r="G104" i="1" s="1"/>
  <c r="F40" i="1"/>
  <c r="E40" i="1"/>
  <c r="G40" i="1" s="1"/>
  <c r="F165" i="1"/>
  <c r="E165" i="1"/>
  <c r="G165" i="1" s="1"/>
  <c r="E174" i="1"/>
  <c r="G174" i="1" s="1"/>
  <c r="F174" i="1"/>
  <c r="F142" i="1"/>
  <c r="E142" i="1"/>
  <c r="G142" i="1" s="1"/>
  <c r="F94" i="1"/>
  <c r="E94" i="1"/>
  <c r="G94" i="1" s="1"/>
  <c r="F101" i="1"/>
  <c r="H101" i="1" s="1"/>
  <c r="E101" i="1"/>
  <c r="G101" i="1" s="1"/>
  <c r="H47" i="1"/>
  <c r="H39" i="1" l="1"/>
  <c r="H178" i="1"/>
  <c r="H70" i="1"/>
  <c r="H89" i="1"/>
  <c r="H93" i="1"/>
  <c r="H48" i="1"/>
  <c r="H150" i="1"/>
  <c r="H65" i="1"/>
  <c r="H50" i="1"/>
  <c r="H192" i="1"/>
  <c r="H171" i="1"/>
  <c r="H67" i="1"/>
  <c r="H9" i="1"/>
  <c r="H32" i="1"/>
  <c r="H75" i="1"/>
  <c r="H41" i="1"/>
  <c r="H82" i="1"/>
  <c r="H156" i="1"/>
  <c r="H166" i="1"/>
  <c r="H116" i="1"/>
  <c r="H120" i="1"/>
  <c r="H161" i="1"/>
  <c r="H107" i="1"/>
  <c r="H54" i="1"/>
  <c r="H140" i="1"/>
  <c r="H110" i="1"/>
  <c r="H18" i="1"/>
  <c r="H22" i="1"/>
  <c r="H3" i="1"/>
  <c r="H174" i="1"/>
  <c r="H68" i="1"/>
  <c r="H103" i="1"/>
  <c r="H92" i="1"/>
  <c r="H118" i="1"/>
  <c r="H170" i="1"/>
  <c r="H96" i="1"/>
  <c r="H6" i="1"/>
  <c r="H64" i="1"/>
  <c r="H36" i="1"/>
  <c r="H53" i="1"/>
  <c r="H143" i="1"/>
  <c r="H4" i="1"/>
  <c r="H61" i="1"/>
  <c r="H56" i="1"/>
  <c r="H97" i="1"/>
  <c r="H138" i="1"/>
  <c r="H157" i="1"/>
  <c r="H24" i="1"/>
  <c r="H180" i="1"/>
  <c r="H137" i="1"/>
  <c r="H55" i="1"/>
  <c r="H71" i="1"/>
  <c r="H79" i="1"/>
  <c r="H78" i="1"/>
  <c r="H77" i="1"/>
  <c r="H52" i="1"/>
  <c r="H94" i="1"/>
  <c r="H28" i="1"/>
  <c r="H109" i="1"/>
  <c r="H5" i="1"/>
  <c r="H8" i="1"/>
  <c r="H49" i="1"/>
  <c r="H90" i="1"/>
  <c r="H115" i="1"/>
  <c r="H164" i="1"/>
  <c r="H131" i="1"/>
  <c r="H73" i="1"/>
  <c r="H144" i="1"/>
  <c r="H185" i="1"/>
  <c r="H63" i="1"/>
  <c r="H11" i="1"/>
  <c r="H12" i="1"/>
  <c r="H133" i="1"/>
  <c r="H184" i="1"/>
  <c r="H10" i="1"/>
  <c r="H35" i="1"/>
  <c r="H84" i="1"/>
  <c r="H182" i="1"/>
  <c r="H129" i="1"/>
  <c r="H81" i="1"/>
  <c r="H147" i="1"/>
  <c r="H130" i="1"/>
  <c r="H155" i="1"/>
  <c r="H46" i="1"/>
  <c r="H25" i="1"/>
  <c r="H104" i="1"/>
  <c r="H60" i="1"/>
  <c r="H95" i="1"/>
  <c r="H102" i="1"/>
  <c r="H72" i="1"/>
  <c r="H113" i="1"/>
  <c r="H154" i="1"/>
  <c r="H187" i="1"/>
  <c r="H114" i="1"/>
  <c r="H126" i="1"/>
  <c r="H59" i="1"/>
  <c r="H108" i="1"/>
  <c r="H125" i="1"/>
  <c r="H15" i="1"/>
  <c r="H139" i="1"/>
  <c r="H145" i="1"/>
  <c r="H2" i="1"/>
  <c r="H33" i="1"/>
  <c r="H74" i="1"/>
  <c r="H99" i="1"/>
  <c r="H148" i="1"/>
  <c r="H40" i="1"/>
  <c r="H168" i="1"/>
  <c r="H19" i="1"/>
  <c r="H27" i="1"/>
  <c r="H76" i="1"/>
  <c r="H14" i="1"/>
  <c r="H112" i="1"/>
  <c r="H153" i="1"/>
  <c r="H29" i="1"/>
  <c r="H69" i="1"/>
  <c r="H127" i="1"/>
  <c r="H152" i="1"/>
  <c r="H117" i="1"/>
  <c r="H158" i="1"/>
  <c r="H57" i="1"/>
  <c r="H98" i="1"/>
  <c r="H123" i="1"/>
  <c r="H160" i="1"/>
  <c r="H134" i="1"/>
  <c r="H66" i="1"/>
  <c r="H142" i="1"/>
  <c r="H38" i="1"/>
  <c r="H165" i="1"/>
  <c r="H17" i="1"/>
  <c r="H58" i="1"/>
  <c r="H83" i="1"/>
  <c r="H132" i="1"/>
  <c r="H149" i="1"/>
  <c r="H91" i="1"/>
  <c r="H189" i="1"/>
  <c r="H151" i="1"/>
  <c r="H176" i="1"/>
  <c r="H20" i="1"/>
  <c r="H26" i="1"/>
  <c r="H51" i="1"/>
  <c r="H100" i="1"/>
  <c r="H106" i="1"/>
  <c r="H124" i="1"/>
  <c r="H80" i="1"/>
  <c r="H121" i="1"/>
  <c r="H204" i="1"/>
</calcChain>
</file>

<file path=xl/sharedStrings.xml><?xml version="1.0" encoding="utf-8"?>
<sst xmlns="http://schemas.openxmlformats.org/spreadsheetml/2006/main" count="1491" uniqueCount="843">
  <si>
    <t>Fed</t>
  </si>
  <si>
    <t>players</t>
  </si>
  <si>
    <t>AFG</t>
  </si>
  <si>
    <t>AHO</t>
  </si>
  <si>
    <t>ALB</t>
  </si>
  <si>
    <t>ALG</t>
  </si>
  <si>
    <t>AND</t>
  </si>
  <si>
    <t>ANG</t>
  </si>
  <si>
    <t>ANT</t>
  </si>
  <si>
    <t>ARG</t>
  </si>
  <si>
    <t>ARM</t>
  </si>
  <si>
    <t>ARU</t>
  </si>
  <si>
    <t>AUS</t>
  </si>
  <si>
    <t>AUT</t>
  </si>
  <si>
    <t>AZE</t>
  </si>
  <si>
    <t>BAH</t>
  </si>
  <si>
    <t>BAN</t>
  </si>
  <si>
    <t>BAR</t>
  </si>
  <si>
    <t>BDI</t>
  </si>
  <si>
    <t>BEL</t>
  </si>
  <si>
    <t>BER</t>
  </si>
  <si>
    <t>BHU</t>
  </si>
  <si>
    <t>BIH</t>
  </si>
  <si>
    <t>BIZ</t>
  </si>
  <si>
    <t>BLR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</si>
  <si>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</si>
  <si>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</si>
  <si>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</si>
  <si>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</si>
  <si>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</si>
  <si>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</si>
  <si>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</si>
  <si>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</si>
  <si>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</si>
  <si>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</si>
  <si>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</si>
  <si>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</si>
  <si>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</si>
  <si>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</si>
  <si>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</si>
  <si>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</si>
  <si>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</si>
  <si>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</si>
  <si>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COL</t>
  </si>
  <si>
    <t>COM</t>
  </si>
  <si>
    <t>CPV</t>
  </si>
  <si>
    <t>CRC</t>
  </si>
  <si>
    <t>CRO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</si>
  <si>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</si>
  <si>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</si>
  <si>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</si>
  <si>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</si>
  <si>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</si>
  <si>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</si>
  <si>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</si>
  <si>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</si>
  <si>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</si>
  <si>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ENG</t>
  </si>
  <si>
    <t>ERI</t>
  </si>
  <si>
    <t>ESA</t>
  </si>
  <si>
    <t>ESP</t>
  </si>
  <si>
    <t>EST</t>
  </si>
  <si>
    <t>ETH</t>
  </si>
  <si>
    <t>FAI</t>
  </si>
  <si>
    <t>FID</t>
  </si>
  <si>
    <t>FIJ</t>
  </si>
  <si>
    <t>FIN</t>
  </si>
  <si>
    <t>FRA</t>
  </si>
  <si>
    <t>GAB</t>
  </si>
  <si>
    <t>GAM</t>
  </si>
  <si>
    <t>GCI</t>
  </si>
  <si>
    <t>GEO</t>
  </si>
  <si>
    <t>GEQ</t>
  </si>
  <si>
    <t>GER</t>
  </si>
  <si>
    <t>GHA</t>
  </si>
  <si>
    <t>GRE</t>
  </si>
  <si>
    <t>GRN</t>
  </si>
  <si>
    <t>GUA</t>
  </si>
  <si>
    <t>GUM</t>
  </si>
  <si>
    <t>GUY</t>
  </si>
  <si>
    <t>HAI</t>
  </si>
  <si>
    <t>HKG</t>
  </si>
  <si>
    <t>HON</t>
  </si>
  <si>
    <t>HUN</t>
  </si>
  <si>
    <t>INA</t>
  </si>
  <si>
    <t>Ind</t>
  </si>
  <si>
    <t>IND</t>
  </si>
  <si>
    <t>IOM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</si>
  <si>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</si>
  <si>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</si>
  <si>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</si>
  <si>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</si>
  <si>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</si>
  <si>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</si>
  <si>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</si>
  <si>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</si>
  <si>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</si>
  <si>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JCI</t>
  </si>
  <si>
    <t>JOR</t>
  </si>
  <si>
    <t>JPN</t>
  </si>
  <si>
    <t>KAZ</t>
  </si>
  <si>
    <t>KEN</t>
  </si>
  <si>
    <t>KGZ</t>
  </si>
  <si>
    <t>KOR</t>
  </si>
  <si>
    <t>KOS</t>
  </si>
  <si>
    <t>KSA</t>
  </si>
  <si>
    <t>KUW</t>
  </si>
  <si>
    <t>LAO</t>
  </si>
  <si>
    <t>LAT</t>
  </si>
  <si>
    <t>LBA</t>
  </si>
  <si>
    <t>LBN</t>
  </si>
  <si>
    <t>LBR</t>
  </si>
  <si>
    <t>LCA</t>
  </si>
  <si>
    <t>LES</t>
  </si>
  <si>
    <t>LIE</t>
  </si>
  <si>
    <t>LTU</t>
  </si>
  <si>
    <t>LUX</t>
  </si>
  <si>
    <t>MAC</t>
  </si>
  <si>
    <t>MAD</t>
  </si>
  <si>
    <t>MAR</t>
  </si>
  <si>
    <t>MAS</t>
  </si>
  <si>
    <t>MAW</t>
  </si>
  <si>
    <t>MDA</t>
  </si>
  <si>
    <t>MDV</t>
  </si>
  <si>
    <t>MEX</t>
  </si>
  <si>
    <t>MGL</t>
  </si>
  <si>
    <t>MKD</t>
  </si>
  <si>
    <t>MLI</t>
  </si>
  <si>
    <t>MLT</t>
  </si>
  <si>
    <t>MNC</t>
  </si>
  <si>
    <t>MNE</t>
  </si>
  <si>
    <t>MOZ</t>
  </si>
  <si>
    <t>MRI</t>
  </si>
  <si>
    <t>MTN</t>
  </si>
  <si>
    <t>MYA</t>
  </si>
  <si>
    <t>NAM</t>
  </si>
  <si>
    <t>NCA</t>
  </si>
  <si>
    <t>NED</t>
  </si>
  <si>
    <t>NEP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</si>
  <si>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</si>
  <si>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</si>
  <si>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</si>
  <si>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</si>
  <si>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</si>
  <si>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</si>
  <si>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</si>
  <si>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</si>
  <si>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</si>
  <si>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</si>
  <si>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</si>
  <si>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</si>
  <si>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</si>
  <si>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</si>
  <si>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</si>
  <si>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</si>
  <si>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PUR</t>
  </si>
  <si>
    <t>QAT</t>
  </si>
  <si>
    <t>ROU</t>
  </si>
  <si>
    <t>RSA</t>
  </si>
  <si>
    <t>RUS</t>
  </si>
  <si>
    <t>RWA</t>
  </si>
  <si>
    <t>SCO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</si>
  <si>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</si>
  <si>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</si>
  <si>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</si>
  <si>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</si>
  <si>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</si>
  <si>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</si>
  <si>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</si>
  <si>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</si>
  <si>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</si>
  <si>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</si>
  <si>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</si>
  <si>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</si>
  <si>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</si>
  <si>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</si>
  <si>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</si>
  <si>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</si>
  <si>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</si>
  <si>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</si>
  <si>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</si>
  <si>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</si>
  <si>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</si>
  <si>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</si>
  <si>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</si>
  <si>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</si>
  <si>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</si>
  <si>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</si>
  <si>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</si>
  <si>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</si>
  <si>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</si>
  <si>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</si>
  <si>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UAE</t>
  </si>
  <si>
    <t>UGA</t>
  </si>
  <si>
    <t>UKR</t>
  </si>
  <si>
    <t>URU</t>
  </si>
  <si>
    <t>USA</t>
  </si>
  <si>
    <t>UZB</t>
  </si>
  <si>
    <t>VEN</t>
  </si>
  <si>
    <t>VIE</t>
  </si>
  <si>
    <t>VIN</t>
  </si>
  <si>
    <t>WLS</t>
  </si>
  <si>
    <t>YEM</t>
  </si>
  <si>
    <t>ZAM</t>
  </si>
  <si>
    <t>ZIM</t>
  </si>
  <si>
    <t>country.name.en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</si>
  <si>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</si>
  <si>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</si>
  <si>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</si>
  <si>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</si>
  <si>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</si>
  <si>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</si>
  <si>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</si>
  <si>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</si>
  <si>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</si>
  <si>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</si>
  <si>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</si>
  <si>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</si>
  <si>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</si>
  <si>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Australia</t>
  </si>
  <si>
    <t>Austria</t>
  </si>
  <si>
    <t>Austria-Hungary</t>
  </si>
  <si>
    <t>Azerbaijan</t>
  </si>
  <si>
    <t>Baden</t>
  </si>
  <si>
    <t>Bahamas</t>
  </si>
  <si>
    <t>Bahrain</t>
  </si>
  <si>
    <t>Bangladesh</t>
  </si>
  <si>
    <t>Barbados</t>
  </si>
  <si>
    <t>Bavaria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</si>
  <si>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</si>
  <si>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</si>
  <si>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</si>
  <si>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</si>
  <si>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</si>
  <si>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</si>
  <si>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</si>
  <si>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</si>
  <si>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</si>
  <si>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</si>
  <si>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</si>
  <si>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</si>
  <si>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</si>
  <si>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</si>
  <si>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Brunswick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</si>
  <si>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</si>
  <si>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</si>
  <si>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</si>
  <si>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</si>
  <si>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</si>
  <si>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</si>
  <si>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</si>
  <si>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</si>
  <si>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</si>
  <si>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</si>
  <si>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</si>
  <si>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</si>
  <si>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</si>
  <si>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</si>
  <si>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</si>
  <si>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(Keeling) Islands</t>
  </si>
  <si>
    <t>Colombia</t>
  </si>
  <si>
    <t>Comoros</t>
  </si>
  <si>
    <t>Congo - Brazzaville</t>
  </si>
  <si>
    <t>Congo - Kinshasa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</si>
  <si>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</si>
  <si>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</si>
  <si>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</si>
  <si>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</si>
  <si>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</si>
  <si>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</si>
  <si>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</si>
  <si>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</si>
  <si>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</si>
  <si>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</si>
  <si>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</si>
  <si>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</si>
  <si>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</si>
  <si>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</si>
  <si>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</si>
  <si>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</si>
  <si>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</si>
  <si>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</si>
  <si>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</si>
  <si>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</si>
  <si>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</si>
  <si>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</si>
  <si>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</si>
  <si>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</si>
  <si>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</si>
  <si>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</si>
  <si>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</si>
  <si>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</si>
  <si>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</si>
  <si>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</si>
  <si>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</si>
  <si>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</si>
  <si>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 Democratic Republic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</si>
  <si>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</si>
  <si>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</si>
  <si>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</si>
  <si>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</si>
  <si>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</si>
  <si>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</si>
  <si>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</si>
  <si>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</si>
  <si>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</si>
  <si>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</si>
  <si>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</si>
  <si>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</si>
  <si>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</si>
  <si>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</si>
  <si>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Hamburg</t>
  </si>
  <si>
    <t>Hanover</t>
  </si>
  <si>
    <t>Heard &amp; McDonald Islands</t>
  </si>
  <si>
    <t>Hesse Electoral</t>
  </si>
  <si>
    <t>Hesse Grand Ducal</t>
  </si>
  <si>
    <t>Hesse-Darmstadt</t>
  </si>
  <si>
    <t>Hesse-Kassel</t>
  </si>
  <si>
    <t>Honduras</t>
  </si>
  <si>
    <t>Hong Kong SAR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</si>
  <si>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</si>
  <si>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</si>
  <si>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</si>
  <si>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</si>
  <si>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</si>
  <si>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</si>
  <si>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</si>
  <si>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</si>
  <si>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</si>
  <si>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</si>
  <si>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</si>
  <si>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</si>
  <si>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</si>
  <si>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</si>
  <si>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</si>
  <si>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</si>
  <si>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</si>
  <si>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</si>
  <si>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</si>
  <si>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</si>
  <si>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</si>
  <si>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</si>
  <si>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</si>
  <si>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</si>
  <si>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</si>
  <si>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</si>
  <si>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</si>
  <si>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</si>
  <si>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</si>
  <si>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</si>
  <si>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</si>
  <si>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</si>
  <si>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</si>
  <si>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</si>
  <si>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</si>
  <si>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</si>
  <si>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</si>
  <si>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</si>
  <si>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</si>
  <si>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</si>
  <si>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</si>
  <si>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Mecklenburg Schwerin</t>
  </si>
  <si>
    <t>Mexico</t>
  </si>
  <si>
    <t>Micronesia (Federated States of)</t>
  </si>
  <si>
    <t>Modena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</si>
  <si>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</si>
  <si>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</si>
  <si>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</si>
  <si>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</si>
  <si>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</si>
  <si>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</si>
  <si>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</si>
  <si>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</si>
  <si>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</si>
  <si>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Nassau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</si>
  <si>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</si>
  <si>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</si>
  <si>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</si>
  <si>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</si>
  <si>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</si>
  <si>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</si>
  <si>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</si>
  <si>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</si>
  <si>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</si>
  <si>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</si>
  <si>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</si>
  <si>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</si>
  <si>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</si>
  <si>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</si>
  <si>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</si>
  <si>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Oldenburg</t>
  </si>
  <si>
    <t>Oman</t>
  </si>
  <si>
    <t>Orange Free State</t>
  </si>
  <si>
    <t>Pakistan</t>
  </si>
  <si>
    <t>Palau</t>
  </si>
  <si>
    <t>Palestinian Territories</t>
  </si>
  <si>
    <t>Panama</t>
  </si>
  <si>
    <t>Papua New Guinea</t>
  </si>
  <si>
    <t>Paraguay</t>
  </si>
  <si>
    <t>Parma</t>
  </si>
  <si>
    <t>Peru</t>
  </si>
  <si>
    <t>Philippines</t>
  </si>
  <si>
    <t>Piedmont-Sardinia</t>
  </si>
  <si>
    <t>Pitcairn Islands</t>
  </si>
  <si>
    <t>Poland</t>
  </si>
  <si>
    <t>Portugal</t>
  </si>
  <si>
    <t>Prussia</t>
  </si>
  <si>
    <t>Puerto Rico</t>
  </si>
  <si>
    <t>Qatar</t>
  </si>
  <si>
    <t>Republic of Vietnam</t>
  </si>
  <si>
    <t>Réunion</t>
  </si>
  <si>
    <t>Romania</t>
  </si>
  <si>
    <t>Russia</t>
  </si>
  <si>
    <t>Rwanda</t>
  </si>
  <si>
    <t>Saint Martin (French part)</t>
  </si>
  <si>
    <t>Samoa</t>
  </si>
  <si>
    <t>San Marino</t>
  </si>
  <si>
    <t>São Tomé &amp; Príncipe</t>
  </si>
  <si>
    <t>Sardinia</t>
  </si>
  <si>
    <t>Saudi Arabia</t>
  </si>
  <si>
    <t>Saxe-Weimar-Eisenach</t>
  </si>
  <si>
    <t>Saxony</t>
  </si>
  <si>
    <t>Senegal</t>
  </si>
  <si>
    <t>Serbia</t>
  </si>
  <si>
    <t>Serbia and Montenegro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</si>
  <si>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</si>
  <si>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</si>
  <si>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</si>
  <si>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</si>
  <si>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</si>
  <si>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</si>
  <si>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</si>
  <si>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</si>
  <si>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Somaliland</t>
  </si>
  <si>
    <t>South Africa</t>
  </si>
  <si>
    <t>South Georgia &amp;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</si>
  <si>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</si>
  <si>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</si>
  <si>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</si>
  <si>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</si>
  <si>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</si>
  <si>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</si>
  <si>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&amp; Nevis</t>
  </si>
  <si>
    <t>St. Lucia</t>
  </si>
  <si>
    <t>St. Pierre &amp; Miquelon</t>
  </si>
  <si>
    <t>St. Vincent &amp; Grenadines</t>
  </si>
  <si>
    <t>Sudan</t>
  </si>
  <si>
    <t>Suriname</t>
  </si>
  <si>
    <t>Svalbard &amp; Jan Mayen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</si>
  <si>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</si>
  <si>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</si>
  <si>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</si>
  <si>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</si>
  <si>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</si>
  <si>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</si>
  <si>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</si>
  <si>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</si>
  <si>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</si>
  <si>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</si>
  <si>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</si>
  <si>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</si>
  <si>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</si>
  <si>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</si>
  <si>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</si>
  <si>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Islands</t>
  </si>
  <si>
    <t>Tuscany</t>
  </si>
  <si>
    <t>Tuvalu</t>
  </si>
  <si>
    <t>Two Sicilies</t>
  </si>
  <si>
    <t>U.S. Virgin Islands</t>
  </si>
  <si>
    <t>Uganda</t>
  </si>
  <si>
    <t>Ukraine</t>
  </si>
  <si>
    <t>United Arab Emirates</t>
  </si>
  <si>
    <t>United Arab Republic</t>
  </si>
  <si>
    <t>United Kingdom</t>
  </si>
  <si>
    <t>United Province CA</t>
  </si>
  <si>
    <t>United States</t>
  </si>
  <si>
    <t>United States Minor Outlying Islands (the)</t>
  </si>
  <si>
    <t>Uruguay</t>
  </si>
  <si>
    <t>Uzbekistan</t>
  </si>
  <si>
    <t>Vanuatu</t>
  </si>
  <si>
    <t>Vatican City</t>
  </si>
  <si>
    <t>Venezuela</t>
  </si>
  <si>
    <t>Vietnam</t>
  </si>
  <si>
    <t>Wallis &amp; Futuna</t>
  </si>
  <si>
    <t>Western Sahara</t>
  </si>
  <si>
    <t>Wuerttemburg</t>
  </si>
  <si>
    <t>Würtemberg</t>
  </si>
  <si>
    <t>Yemen</t>
  </si>
  <si>
    <t>Yemen Arab Republic</t>
  </si>
  <si>
    <t>Yemen People's Republic</t>
  </si>
  <si>
    <t>Yugoslavia</t>
  </si>
  <si>
    <t>Zambia</t>
  </si>
  <si>
    <t>Zanzibar</t>
  </si>
  <si>
    <t>Zimbabwe</t>
  </si>
  <si>
    <t>BTN</t>
  </si>
  <si>
    <t>iso3c</t>
  </si>
  <si>
    <t>ALA</t>
  </si>
  <si>
    <t>DZA</t>
  </si>
  <si>
    <t>ASM</t>
  </si>
  <si>
    <t>AGO</t>
  </si>
  <si>
    <t>AIA</t>
  </si>
  <si>
    <t>ATA</t>
  </si>
  <si>
    <t>ATG</t>
  </si>
  <si>
    <t>ABW</t>
  </si>
  <si>
    <t>BHS</t>
  </si>
  <si>
    <t>BHR</t>
  </si>
  <si>
    <t>BGD</t>
  </si>
  <si>
    <t>BRB</t>
  </si>
  <si>
    <t>BLZ</t>
  </si>
  <si>
    <t>BEN</t>
  </si>
  <si>
    <t>BMU</t>
  </si>
  <si>
    <t>BWA</t>
  </si>
  <si>
    <t>BVT</t>
  </si>
  <si>
    <t>IOT</t>
  </si>
  <si>
    <t>VGB</t>
  </si>
  <si>
    <t>BGR</t>
  </si>
  <si>
    <t>BFA</t>
  </si>
  <si>
    <t>KHM</t>
  </si>
  <si>
    <t>BES</t>
  </si>
  <si>
    <t>CYM</t>
  </si>
  <si>
    <t>TCD</t>
  </si>
  <si>
    <t>CHL</t>
  </si>
  <si>
    <t>CXR</t>
  </si>
  <si>
    <t>CCK</t>
  </si>
  <si>
    <t>COG</t>
  </si>
  <si>
    <t>COK</t>
  </si>
  <si>
    <t>CRI</t>
  </si>
  <si>
    <t>HRV</t>
  </si>
  <si>
    <t>CUW</t>
  </si>
  <si>
    <t>DNK</t>
  </si>
  <si>
    <t>SLV</t>
  </si>
  <si>
    <t>GNQ</t>
  </si>
  <si>
    <t>FLK</t>
  </si>
  <si>
    <t>FRO</t>
  </si>
  <si>
    <t>FJI</t>
  </si>
  <si>
    <t>GUF</t>
  </si>
  <si>
    <t>PYF</t>
  </si>
  <si>
    <t>ATF</t>
  </si>
  <si>
    <t>GMB</t>
  </si>
  <si>
    <t>DEU</t>
  </si>
  <si>
    <t>GIB</t>
  </si>
  <si>
    <t>GRC</t>
  </si>
  <si>
    <t>GRL</t>
  </si>
  <si>
    <t>GRD</t>
  </si>
  <si>
    <t>GLP</t>
  </si>
  <si>
    <t>GTM</t>
  </si>
  <si>
    <t>GGY</t>
  </si>
  <si>
    <t>GIN</t>
  </si>
  <si>
    <t>GNB</t>
  </si>
  <si>
    <t>HTI</t>
  </si>
  <si>
    <t>HMD</t>
  </si>
  <si>
    <t>HND</t>
  </si>
  <si>
    <t>IDN</t>
  </si>
  <si>
    <t>IRN</t>
  </si>
  <si>
    <t>IMN</t>
  </si>
  <si>
    <t>JEY</t>
  </si>
  <si>
    <t>KIR</t>
  </si>
  <si>
    <t>KWT</t>
  </si>
  <si>
    <t>LVA</t>
  </si>
  <si>
    <t>LSO</t>
  </si>
  <si>
    <t>LBY</t>
  </si>
  <si>
    <t>MDG</t>
  </si>
  <si>
    <t>MWI</t>
  </si>
  <si>
    <t>MYS</t>
  </si>
  <si>
    <t>MHL</t>
  </si>
  <si>
    <t>MTQ</t>
  </si>
  <si>
    <t>MRT</t>
  </si>
  <si>
    <t>MUS</t>
  </si>
  <si>
    <t>MYT</t>
  </si>
  <si>
    <t>FSM</t>
  </si>
  <si>
    <t>MCO</t>
  </si>
  <si>
    <t>MNG</t>
  </si>
  <si>
    <t>MSR</t>
  </si>
  <si>
    <t>MMR</t>
  </si>
  <si>
    <t>NPL</t>
  </si>
  <si>
    <t>NLD</t>
  </si>
  <si>
    <t>NCL</t>
  </si>
  <si>
    <t>NIC</t>
  </si>
  <si>
    <t>NER</t>
  </si>
  <si>
    <t>NGA</t>
  </si>
  <si>
    <t>NIU</t>
  </si>
  <si>
    <t>NFK</t>
  </si>
  <si>
    <t>PRK</t>
  </si>
  <si>
    <t>MNP</t>
  </si>
  <si>
    <t>OMN</t>
  </si>
  <si>
    <t>PSE</t>
  </si>
  <si>
    <t>PRY</t>
  </si>
  <si>
    <t>PHL</t>
  </si>
  <si>
    <t>PCN</t>
  </si>
  <si>
    <t>PRT</t>
  </si>
  <si>
    <t>PRI</t>
  </si>
  <si>
    <t>REU</t>
  </si>
  <si>
    <t>MAF</t>
  </si>
  <si>
    <t>WSM</t>
  </si>
  <si>
    <t>SAU</t>
  </si>
  <si>
    <t>SYC</t>
  </si>
  <si>
    <t>SXM</t>
  </si>
  <si>
    <t>SVN</t>
  </si>
  <si>
    <t>SLB</t>
  </si>
  <si>
    <t>ZAF</t>
  </si>
  <si>
    <t>SGS</t>
  </si>
  <si>
    <t>LKA</t>
  </si>
  <si>
    <t>BLM</t>
  </si>
  <si>
    <t>SHN</t>
  </si>
  <si>
    <t>KNA</t>
  </si>
  <si>
    <t>SPM</t>
  </si>
  <si>
    <t>VCT</t>
  </si>
  <si>
    <t>SDN</t>
  </si>
  <si>
    <t>SJM</t>
  </si>
  <si>
    <t>CHE</t>
  </si>
  <si>
    <t>TWN</t>
  </si>
  <si>
    <t>TZA</t>
  </si>
  <si>
    <t>TGO</t>
  </si>
  <si>
    <t>TKL</t>
  </si>
  <si>
    <t>TON</t>
  </si>
  <si>
    <t>TCA</t>
  </si>
  <si>
    <t>TUV</t>
  </si>
  <si>
    <t>VIR</t>
  </si>
  <si>
    <t>ARE</t>
  </si>
  <si>
    <t>GBR</t>
  </si>
  <si>
    <t>UMI</t>
  </si>
  <si>
    <t>URY</t>
  </si>
  <si>
    <t>VUT</t>
  </si>
  <si>
    <t>VAT</t>
  </si>
  <si>
    <t>VNM</t>
  </si>
  <si>
    <t>WLF</t>
  </si>
  <si>
    <t>ESH</t>
  </si>
  <si>
    <t>ZMB</t>
  </si>
  <si>
    <t>ZWE</t>
  </si>
  <si>
    <t>correct code</t>
  </si>
  <si>
    <t>United States of America</t>
  </si>
  <si>
    <t>England</t>
  </si>
  <si>
    <t>Czech Republic</t>
  </si>
  <si>
    <t>Turkiye</t>
  </si>
  <si>
    <t>Scotland</t>
  </si>
  <si>
    <t>Myanmar</t>
  </si>
  <si>
    <t>Wales</t>
  </si>
  <si>
    <t>Hong Kong</t>
  </si>
  <si>
    <t>Chinese Taipei</t>
  </si>
  <si>
    <t>Palestine</t>
  </si>
  <si>
    <t>Saint Lucia</t>
  </si>
  <si>
    <t>Ivory Coast</t>
  </si>
  <si>
    <t>Brunei Darussalam</t>
  </si>
  <si>
    <t>Democratic Republic of Congo</t>
  </si>
  <si>
    <t>Sao Tome and Principe</t>
  </si>
  <si>
    <t>US Virgin Islands</t>
  </si>
  <si>
    <t>Macau</t>
  </si>
  <si>
    <t>Antigua and Barbuda</t>
  </si>
  <si>
    <t>rank</t>
  </si>
  <si>
    <t>name</t>
  </si>
  <si>
    <t>fed</t>
  </si>
  <si>
    <t>https://ratings.fide.com/topfed.phtml?ina=1&amp;country=ANT</t>
  </si>
  <si>
    <t>https://ratings.fide.com/topfed.phtml?ina=1&amp;country=MAC</t>
  </si>
  <si>
    <t>https://ratings.fide.com/topfed.phtml?ina=1&amp;country=ISV</t>
  </si>
  <si>
    <t>https://ratings.fide.com/topfed.phtml?ina=1&amp;country=FIJ</t>
  </si>
  <si>
    <t>https://ratings.fide.com/topfed.phtml?ina=1&amp;country=MDV</t>
  </si>
  <si>
    <t>https://ratings.fide.com/topfed.phtml?ina=1&amp;country=MRI</t>
  </si>
  <si>
    <t>https://ratings.fide.com/topfed.phtml?ina=1&amp;country=STP</t>
  </si>
  <si>
    <t>https://ratings.fide.com/topfed.phtml?ina=1&amp;country=SOM</t>
  </si>
  <si>
    <t>https://ratings.fide.com/topfed.phtml?ina=1&amp;country=SWZ</t>
  </si>
  <si>
    <t>https://ratings.fide.com/topfed.phtml?ina=1&amp;country=TLS</t>
  </si>
  <si>
    <t>https://ratings.fide.com/topfed.phtml?ina=1&amp;country=COD</t>
  </si>
  <si>
    <t>https://ratings.fide.com/topfed.phtml?ina=1&amp;country=CPV</t>
  </si>
  <si>
    <t>https://ratings.fide.com/topfed.phtml?ina=1&amp;country=LES</t>
  </si>
  <si>
    <t>https://ratings.fide.com/topfed.phtml?ina=1&amp;country=BUR</t>
  </si>
  <si>
    <t>https://ratings.fide.com/topfed.phtml?ina=1&amp;country=CMR</t>
  </si>
  <si>
    <t>https://ratings.fide.com/topfed.phtml?ina=1&amp;country=PLW</t>
  </si>
  <si>
    <t>https://ratings.fide.com/topfed.phtml?ina=1&amp;country=SMR</t>
  </si>
  <si>
    <t>https://ratings.fide.com/topfed.phtml?ina=1&amp;country=BRU</t>
  </si>
  <si>
    <t>https://ratings.fide.com/topfed.phtml?ina=1&amp;country=TAN</t>
  </si>
  <si>
    <t>https://ratings.fide.com/topfed.phtml?ina=1&amp;country=DJI</t>
  </si>
  <si>
    <t>https://ratings.fide.com/topfed.phtml?ina=1&amp;country=NRU</t>
  </si>
  <si>
    <t>https://ratings.fide.com/topfed.phtml?ina=1&amp;country=TOG</t>
  </si>
  <si>
    <t>https://ratings.fide.com/topfed.phtml?ina=1&amp;country=CIV</t>
  </si>
  <si>
    <t>https://ratings.fide.com/topfed.phtml?ina=1&amp;country=GAB</t>
  </si>
  <si>
    <t>https://ratings.fide.com/topfed.phtml?ina=1&amp;country=SEY</t>
  </si>
  <si>
    <t>https://ratings.fide.com/topfed.phtml?ina=1&amp;country=QAT</t>
  </si>
  <si>
    <t>https://ratings.fide.com/topfed.phtml?ina=1&amp;country=BAH</t>
  </si>
  <si>
    <t>https://ratings.fide.com/topfed.phtml?ina=1&amp;country=PNG</t>
  </si>
  <si>
    <t>https://ratings.fide.com/topfed.phtml?ina=1&amp;country=SEN</t>
  </si>
  <si>
    <t>https://ratings.fide.com/topfed.phtml?ina=1&amp;country=RWA</t>
  </si>
  <si>
    <t>https://ratings.fide.com/topfed.phtml?ina=1&amp;country=SOL</t>
  </si>
  <si>
    <t>https://ratings.fide.com/topfed.phtml?ina=1&amp;country=GUY</t>
  </si>
  <si>
    <t>https://ratings.fide.com/topfed.phtml?ina=1&amp;country=LCA</t>
  </si>
  <si>
    <t>https://ratings.fide.com/topfed.phtml?ina=1&amp;country=OMA</t>
  </si>
  <si>
    <t>https://ratings.fide.com/topfed.phtml?ina=1&amp;country=ERI</t>
  </si>
  <si>
    <t>https://ratings.fide.com/topfed.phtml?ina=1&amp;country=BER</t>
  </si>
  <si>
    <t>https://ratings.fide.com/topfed.phtml?ina=1&amp;country=BRN</t>
  </si>
  <si>
    <t>https://ratings.fide.com/topfed.phtml?ina=1&amp;country=SLE</t>
  </si>
  <si>
    <t>https://ratings.fide.com/topfed.phtml?ina=1&amp;country=GUM</t>
  </si>
  <si>
    <t>https://ratings.fide.com/topfed.phtml?ina=1&amp;country=GAM</t>
  </si>
  <si>
    <t>https://ratings.fide.com/topfed.phtml?ina=1&amp;country=KUW</t>
  </si>
  <si>
    <t>https://ratings.fide.com/topfed.phtml?ina=1&amp;country=GCI</t>
  </si>
  <si>
    <t>https://ratings.fide.com/topfed.phtml?ina=1&amp;country=MLI</t>
  </si>
  <si>
    <t>https://ratings.fide.com/topfed.phtml?ina=1&amp;country=HAI</t>
  </si>
  <si>
    <t>https://ratings.fide.com/topfed.phtml?ina=1&amp;country=JCI</t>
  </si>
  <si>
    <t>https://ratings.fide.com/topfed.phtml?ina=1&amp;country=BDI</t>
  </si>
  <si>
    <t>https://ratings.fide.com/topfed.phtml?ina=1&amp;country=LBR</t>
  </si>
  <si>
    <t>https://ratings.fide.com/topfed.phtml?ina=1&amp;country=GHA</t>
  </si>
  <si>
    <t>https://ratings.fide.com/topfed.phtml?ina=1&amp;country=AFG</t>
  </si>
  <si>
    <t>https://ratings.fide.com/topfed.phtml?ina=1&amp;country=SSD</t>
  </si>
  <si>
    <t>https://ratings.fide.com/topfed.phtml?ina=1&amp;country=MTN</t>
  </si>
  <si>
    <t>https://ratings.fide.com/topfed.phtml?ina=1&amp;country=KSA</t>
  </si>
  <si>
    <t>https://ratings.fide.com/topfed.phtml?ina=1&amp;country=ARU</t>
  </si>
  <si>
    <t>https://ratings.fide.com/topfed.phtml?ina=1&amp;country=MOZ</t>
  </si>
  <si>
    <t>https://ratings.fide.com/topfed.phtml?ina=1&amp;country=LIE</t>
  </si>
  <si>
    <t>https://ratings.fide.com/topfed.phtml?ina=1&amp;country=NAM</t>
  </si>
  <si>
    <t>https://ratings.fide.com/topfed.phtml?ina=1&amp;country=SUR</t>
  </si>
  <si>
    <t>https://ratings.fide.com/topfed.phtml?ina=1&amp;country=PLE</t>
  </si>
  <si>
    <t>https://ratings.fide.com/topfed.phtml?ina=1&amp;country=TPE</t>
  </si>
  <si>
    <t>https://ratings.fide.com/topfed.phtml?ina=1&amp;country=HKG</t>
  </si>
  <si>
    <t>https://ratings.fide.com/topfed.phtml?ina=1&amp;country=MAW</t>
  </si>
  <si>
    <t>https://ratings.fide.com/topfed.phtml?ina=1&amp;country=AHO</t>
  </si>
  <si>
    <t>https://ratings.fide.com/topfed.phtml?ina=1&amp;country=KEN</t>
  </si>
  <si>
    <t>https://ratings.fide.com/topfed.phtml?ina=1&amp;country=NEP</t>
  </si>
  <si>
    <t>https://ratings.fide.com/topfed.phtml?ina=1&amp;country=ETH</t>
  </si>
  <si>
    <t>https://ratings.fide.com/topfed.phtml?ina=1&amp;country=PAK</t>
  </si>
  <si>
    <t>https://ratings.fide.com/topfed.phtml?ina=1&amp;country=MLT</t>
  </si>
  <si>
    <t>https://ratings.fide.com/topfed.phtml?ina=1&amp;country=BAR</t>
  </si>
  <si>
    <t>https://ratings.fide.com/topfed.phtml?ina=1&amp;country=YEM</t>
  </si>
  <si>
    <t>https://ratings.fide.com/topfed.phtml?ina=1&amp;country=THA</t>
  </si>
  <si>
    <t>https://ratings.fide.com/topfed.phtml?ina=1&amp;country=BOT</t>
  </si>
  <si>
    <t>https://ratings.fide.com/topfed.phtml?ina=1&amp;country=CYP</t>
  </si>
  <si>
    <t>https://ratings.fide.com/topfed.phtml?ina=1&amp;country=JAM</t>
  </si>
  <si>
    <t>https://ratings.fide.com/topfed.phtml?ina=1&amp;country=SUD</t>
  </si>
  <si>
    <t>https://ratings.fide.com/topfed.phtml?ina=1&amp;country=SRI</t>
  </si>
  <si>
    <t>https://ratings.fide.com/topfed.phtml?ina=1&amp;country=PUR</t>
  </si>
  <si>
    <t>https://ratings.fide.com/topfed.phtml?ina=1&amp;country=MAD</t>
  </si>
  <si>
    <t>https://ratings.fide.com/topfed.phtml?ina=1&amp;country=HON</t>
  </si>
  <si>
    <t>https://ratings.fide.com/topfed.phtml?ina=1&amp;country=LBA</t>
  </si>
  <si>
    <t>https://ratings.fide.com/topfed.phtml?ina=1&amp;country=ZIM</t>
  </si>
  <si>
    <t>https://ratings.fide.com/topfed.phtml?ina=1&amp;country=TTO</t>
  </si>
  <si>
    <t>https://ratings.fide.com/topfed.phtml?ina=1&amp;country=GUA</t>
  </si>
  <si>
    <t>https://ratings.fide.com/topfed.phtml?ina=1&amp;country=ESA</t>
  </si>
  <si>
    <t>https://ratings.fide.com/topfed.phtml?ina=1&amp;country=SYR</t>
  </si>
  <si>
    <t>https://ratings.fide.com/topfed.phtml?ina=1&amp;country=LBN</t>
  </si>
  <si>
    <t>https://ratings.fide.com/topfed.phtml?ina=1&amp;country=JOR</t>
  </si>
  <si>
    <t>https://ratings.fide.com/topfed.phtml?ina=1&amp;country=UGA</t>
  </si>
  <si>
    <t>https://ratings.fide.com/topfed.phtml?ina=1&amp;country=AND</t>
  </si>
  <si>
    <t>https://ratings.fide.com/topfed.phtml?ina=1&amp;country=NCA</t>
  </si>
  <si>
    <t>https://ratings.fide.com/topfed.phtml?ina=1&amp;country=PAN</t>
  </si>
  <si>
    <t>https://ratings.fide.com/topfed.phtml?ina=1&amp;country=ANG</t>
  </si>
  <si>
    <t>https://ratings.fide.com/topfed.phtml?ina=1&amp;country=BOL</t>
  </si>
  <si>
    <t>https://ratings.fide.com/topfed.phtml?ina=1&amp;country=TJK</t>
  </si>
  <si>
    <t>https://ratings.fide.com/topfed.phtml?ina=1&amp;country=JPN</t>
  </si>
  <si>
    <t>https://ratings.fide.com/topfed.phtml?ina=1&amp;country=KOR</t>
  </si>
  <si>
    <t>https://ratings.fide.com/topfed.phtml?ina=1&amp;country=WLS</t>
  </si>
  <si>
    <t>https://ratings.fide.com/topfed.phtml?ina=1&amp;country=NGR</t>
  </si>
  <si>
    <t>https://ratings.fide.com/topfed.phtml?ina=1&amp;country=KOS</t>
  </si>
  <si>
    <t>https://ratings.fide.com/topfed.phtml?ina=1&amp;country=UAE</t>
  </si>
  <si>
    <t>https://ratings.fide.com/topfed.phtml?ina=1&amp;country=IRQ</t>
  </si>
  <si>
    <t>https://ratings.fide.com/topfed.phtml?ina=1&amp;country=MNC</t>
  </si>
  <si>
    <t>https://ratings.fide.com/topfed.phtml?ina=1&amp;country=DOM</t>
  </si>
  <si>
    <t>https://ratings.fide.com/topfed.phtml?ina=1&amp;country=KGZ</t>
  </si>
  <si>
    <t>https://ratings.fide.com/topfed.phtml?ina=1&amp;country=TUN</t>
  </si>
  <si>
    <t>https://ratings.fide.com/topfed.phtml?ina=1&amp;country=NZL</t>
  </si>
  <si>
    <t>https://ratings.fide.com/topfed.phtml?ina=1&amp;country=LUX</t>
  </si>
  <si>
    <t>https://ratings.fide.com/topfed.phtml?ina=1&amp;country=FAI</t>
  </si>
  <si>
    <t>https://ratings.fide.com/topfed.phtml?ina=1&amp;country=ECU</t>
  </si>
  <si>
    <t>https://ratings.fide.com/topfed.phtml?ina=1&amp;country=RSA</t>
  </si>
  <si>
    <t>https://ratings.fide.com/topfed.phtml?ina=1&amp;country=ZAM</t>
  </si>
  <si>
    <t>https://ratings.fide.com/topfed.phtml?ina=1&amp;country=CRC</t>
  </si>
  <si>
    <t>https://ratings.fide.com/topfed.phtml?ina=1&amp;country=MYA</t>
  </si>
  <si>
    <t>https://ratings.fide.com/topfed.phtml?ina=1&amp;country=MAS</t>
  </si>
  <si>
    <t>https://ratings.fide.com/topfed.phtml?ina=1&amp;country=ALB</t>
  </si>
  <si>
    <t>https://ratings.fide.com/topfed.phtml?ina=1&amp;country=MAR</t>
  </si>
  <si>
    <t>https://ratings.fide.com/topfed.phtml?ina=1&amp;country=BAN</t>
  </si>
  <si>
    <t>https://ratings.fide.com/topfed.phtml?ina=1&amp;country=SGP</t>
  </si>
  <si>
    <t>https://ratings.fide.com/topfed.phtml?ina=1&amp;country=URU</t>
  </si>
  <si>
    <t>https://ratings.fide.com/topfed.phtml?ina=1&amp;country=ALG</t>
  </si>
  <si>
    <t>https://ratings.fide.com/topfed.phtml?ina=1&amp;country=IRL</t>
  </si>
  <si>
    <t>https://ratings.fide.com/topfed.phtml?ina=1&amp;country=TKM</t>
  </si>
  <si>
    <t>https://ratings.fide.com/topfed.phtml?ina=1&amp;country=SCO</t>
  </si>
  <si>
    <t>https://ratings.fide.com/topfed.phtml?ina=1&amp;country=PAR</t>
  </si>
  <si>
    <t>https://ratings.fide.com/topfed.phtml?ina=1&amp;country=VEN</t>
  </si>
  <si>
    <t>https://ratings.fide.com/topfed.phtml?ina=1&amp;country=POR</t>
  </si>
  <si>
    <t>https://ratings.fide.com/topfed.phtml?ina=1&amp;country=MEX</t>
  </si>
  <si>
    <t>https://ratings.fide.com/topfed.phtml?ina=1&amp;country=INA</t>
  </si>
  <si>
    <t>https://ratings.fide.com/topfed.phtml?ina=1&amp;country=EST</t>
  </si>
  <si>
    <t>https://ratings.fide.com/topfed.phtml?ina=1&amp;country=MNE</t>
  </si>
  <si>
    <t>https://ratings.fide.com/topfed.phtml?ina=1&amp;country=FIN</t>
  </si>
  <si>
    <t>https://ratings.fide.com/topfed.phtml?ina=1&amp;country=MGL</t>
  </si>
  <si>
    <t>https://ratings.fide.com/topfed.phtml?ina=1&amp;country=MDA</t>
  </si>
  <si>
    <t>https://ratings.fide.com/topfed.phtml?ina=1&amp;country=CHI</t>
  </si>
  <si>
    <t>https://ratings.fide.com/topfed.phtml?ina=1&amp;country=PHI</t>
  </si>
  <si>
    <t>https://ratings.fide.com/topfed.phtml?ina=1&amp;country=MKD</t>
  </si>
  <si>
    <t>https://ratings.fide.com/topfed.phtml?ina=1&amp;country=COL</t>
  </si>
  <si>
    <t>https://ratings.fide.com/topfed.phtml?ina=1&amp;country=EGY</t>
  </si>
  <si>
    <t>https://ratings.fide.com/topfed.phtml?ina=1&amp;country=LTU</t>
  </si>
  <si>
    <t>https://ratings.fide.com/topfed.phtml?ina=1&amp;country=SVK</t>
  </si>
  <si>
    <t>https://ratings.fide.com/topfed.phtml?ina=1&amp;country=BEL</t>
  </si>
  <si>
    <t>https://ratings.fide.com/topfed.phtml?ina=1&amp;country=ISL</t>
  </si>
  <si>
    <t>https://ratings.fide.com/topfed.phtml?ina=1&amp;country=BIH</t>
  </si>
  <si>
    <t>https://ratings.fide.com/topfed.phtml?ina=1&amp;country=AUS</t>
  </si>
  <si>
    <t>https://ratings.fide.com/topfed.phtml?ina=1&amp;country=LAT</t>
  </si>
  <si>
    <t>https://ratings.fide.com/topfed.phtml?ina=1&amp;country=VIE</t>
  </si>
  <si>
    <t>https://ratings.fide.com/topfed.phtml?ina=1&amp;country=AUT</t>
  </si>
  <si>
    <t>https://ratings.fide.com/topfed.phtml?ina=1&amp;country=SLO</t>
  </si>
  <si>
    <t>https://ratings.fide.com/topfed.phtml?ina=1&amp;country=KAZ</t>
  </si>
  <si>
    <t>https://ratings.fide.com/topfed.phtml?ina=1&amp;country=SUI</t>
  </si>
  <si>
    <t>https://ratings.fide.com/topfed.phtml?ina=1&amp;country=BUL</t>
  </si>
  <si>
    <t>https://ratings.fide.com/topfed.phtml?ina=1&amp;country=CAN</t>
  </si>
  <si>
    <t>https://ratings.fide.com/topfed.phtml?ina=1&amp;country=ITA</t>
  </si>
  <si>
    <t>https://ratings.fide.com/topfed.phtml?ina=1&amp;country=UZB</t>
  </si>
  <si>
    <t>https://ratings.fide.com/topfed.phtml?ina=1&amp;country=PER</t>
  </si>
  <si>
    <t>https://ratings.fide.com/topfed.phtml?ina=1&amp;country=BRA</t>
  </si>
  <si>
    <t>https://ratings.fide.com/topfed.phtml?ina=1&amp;country=DEN</t>
  </si>
  <si>
    <t>https://ratings.fide.com/topfed.phtml?ina=1&amp;country=IRI</t>
  </si>
  <si>
    <t>https://ratings.fide.com/topfed.phtml?ina=1&amp;country=CUB</t>
  </si>
  <si>
    <t>https://ratings.fide.com/topfed.phtml?ina=1&amp;country=SWE</t>
  </si>
  <si>
    <t>https://ratings.fide.com/topfed.phtml?ina=1&amp;country=TUR</t>
  </si>
  <si>
    <t>https://ratings.fide.com/topfed.phtml?ina=1&amp;country=BLR</t>
  </si>
  <si>
    <t>https://ratings.fide.com/topfed.phtml?ina=1&amp;country=GRE</t>
  </si>
  <si>
    <t>https://ratings.fide.com/topfed.phtml?ina=1&amp;country=ROU</t>
  </si>
  <si>
    <t>https://ratings.fide.com/topfed.phtml?ina=1&amp;country=ARG</t>
  </si>
  <si>
    <t>https://ratings.fide.com/topfed.phtml?ina=1&amp;country=SRB</t>
  </si>
  <si>
    <t>https://ratings.fide.com/topfed.phtml?ina=1&amp;country=CRO</t>
  </si>
  <si>
    <t>https://ratings.fide.com/topfed.phtml?ina=1&amp;country=NOR</t>
  </si>
  <si>
    <t>https://ratings.fide.com/topfed.phtml?ina=1&amp;country=GEO</t>
  </si>
  <si>
    <t>https://ratings.fide.com/topfed.phtml?ina=1&amp;country=CZE</t>
  </si>
  <si>
    <t>https://ratings.fide.com/topfed.phtml?ina=1&amp;country=ISR</t>
  </si>
  <si>
    <t>https://ratings.fide.com/topfed.phtml?ina=1&amp;country=ESP</t>
  </si>
  <si>
    <t>https://ratings.fide.com/topfed.phtml?ina=1&amp;country=ENG</t>
  </si>
  <si>
    <t>https://ratings.fide.com/topfed.phtml?ina=1&amp;country=NED</t>
  </si>
  <si>
    <t>https://ratings.fide.com/topfed.phtml?ina=1&amp;country=GER</t>
  </si>
  <si>
    <t>https://ratings.fide.com/topfed.phtml?ina=1&amp;country=POL</t>
  </si>
  <si>
    <t>https://ratings.fide.com/topfed.phtml?ina=1&amp;country=FRA</t>
  </si>
  <si>
    <t>https://ratings.fide.com/topfed.phtml?ina=1&amp;country=HUN</t>
  </si>
  <si>
    <t>https://ratings.fide.com/topfed.phtml?ina=1&amp;country=AZE</t>
  </si>
  <si>
    <t>https://ratings.fide.com/topfed.phtml?ina=1&amp;country=ARM</t>
  </si>
  <si>
    <t>https://ratings.fide.com/topfed.phtml?ina=1&amp;country=UKR</t>
  </si>
  <si>
    <t>https://ratings.fide.com/topfed.phtml?ina=1&amp;country=IND</t>
  </si>
  <si>
    <t>https://ratings.fide.com/topfed.phtml?ina=1&amp;country=CHN</t>
  </si>
  <si>
    <t>https://ratings.fide.com/topfed.phtml?ina=1&amp;country=USA</t>
  </si>
  <si>
    <t>https://ratings.fide.com/topfed.phtml?ina=1&amp;country=RUS</t>
  </si>
  <si>
    <t>link</t>
  </si>
  <si>
    <t>fide_name</t>
  </si>
  <si>
    <t>notes</t>
  </si>
  <si>
    <t>more than 1</t>
  </si>
  <si>
    <t>FIDE</t>
  </si>
  <si>
    <t>country match</t>
  </si>
  <si>
    <t>code match</t>
  </si>
  <si>
    <t>manual new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</si>
</sst>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FF0000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1E8C2-FCDD-47E6-8FEB-4E282D0C99FB}" name="Table1" displayName="Table1" ref="A1:J204" totalsRowShown="0">
  <autoFilter ref="A1:J204" xr:uid="{DCE1E8C2-FCDD-47E6-8FEB-4E282D0C99FB}"/>
  <sortState xmlns:xlrd2="http://schemas.microsoft.com/office/spreadsheetml/2017/richdata2" ref="A2:G1048576">
    <sortCondition descending="1" ref="B1:B1048576"/>
  </sortState>
  <tableColumns count="10">
    <tableColumn id="1" xr3:uid="{45FF9FE5-92F9-47C7-AC87-3E2472779A55}" name="Fed"/>
    <tableColumn id="2" xr3:uid="{A9DF7E07-F33C-44FF-94F7-5E80EDC8D17E}" name="players"/>
    <tableColumn id="8" xr3:uid="{35DCF7E6-A0D8-4252-BC8E-2D910DB62165}" name="fide_name" dataDxfId="13">
      <calculatedColumnFormula>_xlfn.XLOOKUP(Table1[[#This Row],[Fed]],Table3[fed],Table3[name])</calculatedColumnFormula>
    </tableColumn>
    <tableColumn id="4" xr3:uid="{4E546731-F0FF-4494-8A0D-2307C03B7332}" name="country.name.en" dataDxfId="12">
      <calculatedColumnFormula>_xlfn.XLOOKUP(Table1[[#This Row],[fide_name]],Table4[country.name.en],Table4[country.name.en])</calculatedColumnFormula>
    </tableColumn>
    <tableColumn id="5" xr3:uid="{62D11EB6-633E-4B50-AD87-DF8D7EC64357}" name="iso3c" dataDxfId="11">
      <calculatedColumnFormula>_xlfn.XLOOKUP(Table1[[#This Row],[country.name.en]],Table4[country.name.en],Table4[iso3c])</calculatedColumnFormula>
    </tableColumn>
    <tableColumn id="10" xr3:uid="{D62DE907-514D-4D10-BC25-CEC294EC8421}" name="country match" dataDxfId="10">
      <calculatedColumnFormula>IF(ISNA(Table1[[#This Row],[country.name.en]]),FALSE,TRUE)</calculatedColumnFormula>
    </tableColumn>
    <tableColumn id="6" xr3:uid="{E1A5029D-9E64-4ADB-B0EE-5269245F9317}" name="code match" dataDxfId="9">
      <calculatedColumnFormula>IF(ISNA(Table1[[#This Row],[iso3c]]),FALSE,Table1[[#This Row],[iso3c]]=Table1[[#This Row],[Fed]])</calculatedColumnFormula>
    </tableColumn>
    <tableColumn id="7" xr3:uid="{8028C26C-897E-41B7-B8D7-FCCD9DEC9513}" name="correct code" dataDxfId="8">
      <calculatedColumnFormula>IF(Table1[[#This Row],[country match]],Table1[[#This Row],[iso3c]],Table1[[#This Row],[manual new code]])</calculatedColumnFormula>
    </tableColumn>
    <tableColumn id="13" xr3:uid="{7186B210-CA42-41D0-B300-00B167FF7732}" name="manual new code"/>
    <tableColumn id="9" xr3:uid="{7082C67B-E980-43EE-8B1E-21D619C4FA76}" name="notes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10B7A6-1640-4273-8C1F-B3DCD25C1CEA}" name="Table4" displayName="Table4" ref="L1:M289" totalsRowShown="0">
  <autoFilter ref="L1:M289" xr:uid="{1410B7A6-1640-4273-8C1F-B3DCD25C1CEA}"/>
  <tableColumns count="2">
    <tableColumn id="1" xr3:uid="{70CCFB54-F2CB-42CE-A810-0013B3A569EC}" name="country.name.en"/>
    <tableColumn id="2" xr3:uid="{31CF25D2-E779-4C71-B118-3AEDD2DDB508}" name="iso3c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6C6F15-8ECD-4FA3-A1F7-1D8B2397C036}" name="Table3" displayName="Table3" ref="A1:D185" totalsRowShown="0" headerRowDxfId="6" dataDxfId="5">
  <autoFilter ref="A1:D185" xr:uid="{F96C6F15-8ECD-4FA3-A1F7-1D8B2397C036}"/>
  <tableColumns count="4">
    <tableColumn id="1" xr3:uid="{98467D23-7372-4573-83B2-3E081F659D80}" name="rank" dataDxfId="4"/>
    <tableColumn id="2" xr3:uid="{A239245A-44D9-4B45-A5A5-A9872236F104}" name="name" dataDxfId="3" dataCellStyle="Hyperlink"/>
    <tableColumn id="3" xr3:uid="{C51BB574-E87F-4FB6-8877-BCFAFD802ABA}" name="link" dataDxfId="2"/>
    <tableColumn id="4" xr3:uid="{40759955-6420-4D9C-9335-57C37D017DC5}" name="fed" dataDxfId="1">
      <calculatedColumnFormula>RIGHT(Table3[[#This Row],[link]],3)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9"/>
  <sheetViews>
    <sheetView topLeftCell="A168" zoomScaleNormal="100" workbookViewId="0">
      <selection activeCell="A2" sqref="A2:A204"/>
    </sheetView>
  </sheetViews>
  <sheetFormatPr defaultColWidth="10.90625" defaultRowHeight="14.5" x14ac:dyDescent="0.35"/>
  <cols>
    <col min="3" max="3" width="26.7265625" bestFit="1" customWidth="1"/>
    <col min="4" max="4" width="17.08984375" customWidth="1"/>
    <col min="6" max="6" width="15.36328125" bestFit="1" customWidth="1"/>
    <col min="7" max="7" width="12.90625" bestFit="1" customWidth="1"/>
    <col min="8" max="8" width="13.6328125" bestFit="1" customWidth="1"/>
    <col min="9" max="9" width="18.26953125" bestFit="1" customWidth="1"/>
    <col min="12" max="12" width="36" bestFit="1" customWidth="1"/>
  </cols>
  <sheetData>
    <row r="1" spans="1:13" x14ac:dyDescent="0.35">
      <c r="A1" t="s">
        <v>0</v>
      </c>
      <c r="B1" t="s">
        <v>1</v>
      </c>
      <c r="C1" t="s">
        <v>836</v>
      </c>
      <c r="D1" t="s">
        <v>205</v>
      </c>
      <c r="E1" t="s">
        <v>495</v>
      </c>
      <c r="F1" t="s">
        <v>840</v>
      </c>
      <c r="G1" t="s">
        <v>841</v>
      </c>
      <c r="H1" t="s">
        <v>629</v>
      </c>
      <c r="I1" t="s">
        <v>842</v>
      </c>
      <c r="J1" t="s">
        <v>837</v>
      </c>
      <c r="L1" t="s">
        <v>205</v>
      </c>
      <c r="M1" t="s">
        <v>495</v>
      </c>
    </row>
    <row r="2" spans="1:13" x14ac:dyDescent="0.35">
      <c r="A2" t="s">
        <v>86</v>
      </c>
      <c r="B2">
        <v>118287</v>
      </c>
      <c r="C2" t="str">
        <f>_xlfn.XLOOKUP(Table1[[#This Row],[Fed]],Table3[fed],Table3[name])</f>
        <v>India</v>
      </c>
      <c r="D2" t="str">
        <f>_xlfn.XLOOKUP(Table1[[#This Row],[fide_name]],Table4[country.name.en],Table4[country.name.en])</f>
        <v>India</v>
      </c>
      <c r="E2" t="str">
        <f>_xlfn.XLOOKUP(Table1[[#This Row],[country.name.en]],Table4[country.name.en],Table4[iso3c])</f>
        <v>IND</v>
      </c>
      <c r="F2" t="b">
        <f>IF(ISNA(Table1[[#This Row],[country.name.en]]),FALSE,TRUE)</f>
        <v>1</v>
      </c>
      <c r="G2" t="b">
        <f>IF(ISNA(Table1[[#This Row],[iso3c]]),FALSE,Table1[[#This Row],[iso3c]]=Table1[[#This Row],[Fed]])</f>
        <v>1</v>
      </c>
      <c r="H2" t="str">
        <f>IF(Table1[[#This Row],[country match]],Table1[[#This Row],[iso3c]],Table1[[#This Row],[manual new code]])</f>
        <v>IND</v>
      </c>
      <c r="L2" t="s">
        <v>206</v>
      </c>
      <c r="M2" t="s">
        <v>2</v>
      </c>
    </row>
    <row r="3" spans="1:13" x14ac:dyDescent="0.35">
      <c r="A3" t="s">
        <v>159</v>
      </c>
      <c r="B3">
        <v>110869</v>
      </c>
      <c r="C3" t="str">
        <f>_xlfn.XLOOKUP(Table1[[#This Row],[Fed]],Table3[fed],Table3[name])</f>
        <v>Russia</v>
      </c>
      <c r="D3" t="str">
        <f>_xlfn.XLOOKUP(Table1[[#This Row],[fide_name]],Table4[country.name.en],Table4[country.name.en])</f>
        <v>Russia</v>
      </c>
      <c r="E3" t="str">
        <f>_xlfn.XLOOKUP(Table1[[#This Row],[country.name.en]],Table4[country.name.en],Table4[iso3c])</f>
        <v>RUS</v>
      </c>
      <c r="F3" t="b">
        <f>IF(ISNA(Table1[[#This Row],[country.name.en]]),FALSE,TRUE)</f>
        <v>1</v>
      </c>
      <c r="G3" t="b">
        <f>IF(ISNA(Table1[[#This Row],[iso3c]]),FALSE,Table1[[#This Row],[iso3c]]=Table1[[#This Row],[Fed]])</f>
        <v>1</v>
      </c>
      <c r="H3" t="str">
        <f>IF(Table1[[#This Row],[country match]],Table1[[#This Row],[iso3c]],Table1[[#This Row],[manual new code]])</f>
        <v>RUS</v>
      </c>
      <c r="L3" t="s">
        <v>207</v>
      </c>
      <c r="M3" t="s">
        <v>496</v>
      </c>
    </row>
    <row r="4" spans="1:13" x14ac:dyDescent="0.35">
      <c r="A4" t="s">
        <v>67</v>
      </c>
      <c r="B4">
        <v>85554</v>
      </c>
      <c r="C4" t="str">
        <f>_xlfn.XLOOKUP(Table1[[#This Row],[Fed]],Table3[fed],Table3[name])</f>
        <v>France</v>
      </c>
      <c r="D4" t="str">
        <f>_xlfn.XLOOKUP(Table1[[#This Row],[fide_name]],Table4[country.name.en],Table4[country.name.en])</f>
        <v>France</v>
      </c>
      <c r="E4" t="str">
        <f>_xlfn.XLOOKUP(Table1[[#This Row],[country.name.en]],Table4[country.name.en],Table4[iso3c])</f>
        <v>FRA</v>
      </c>
      <c r="F4" t="b">
        <f>IF(ISNA(Table1[[#This Row],[country.name.en]]),FALSE,TRUE)</f>
        <v>1</v>
      </c>
      <c r="G4" t="b">
        <f>IF(ISNA(Table1[[#This Row],[iso3c]]),FALSE,Table1[[#This Row],[iso3c]]=Table1[[#This Row],[Fed]])</f>
        <v>1</v>
      </c>
      <c r="H4" t="str">
        <f>IF(Table1[[#This Row],[country match]],Table1[[#This Row],[iso3c]],Table1[[#This Row],[manual new code]])</f>
        <v>FRA</v>
      </c>
      <c r="L4" t="s">
        <v>208</v>
      </c>
      <c r="M4" t="s">
        <v>4</v>
      </c>
    </row>
    <row r="5" spans="1:13" x14ac:dyDescent="0.35">
      <c r="A5" t="s">
        <v>60</v>
      </c>
      <c r="B5">
        <v>64816</v>
      </c>
      <c r="C5" t="str">
        <f>_xlfn.XLOOKUP(Table1[[#This Row],[Fed]],Table3[fed],Table3[name])</f>
        <v>Spain</v>
      </c>
      <c r="D5" t="str">
        <f>_xlfn.XLOOKUP(Table1[[#This Row],[fide_name]],Table4[country.name.en],Table4[country.name.en])</f>
        <v>Spain</v>
      </c>
      <c r="E5" t="str">
        <f>_xlfn.XLOOKUP(Table1[[#This Row],[country.name.en]],Table4[country.name.en],Table4[iso3c])</f>
        <v>ESP</v>
      </c>
      <c r="F5" t="b">
        <f>IF(ISNA(Table1[[#This Row],[country.name.en]]),FALSE,TRUE)</f>
        <v>1</v>
      </c>
      <c r="G5" t="b">
        <f>IF(ISNA(Table1[[#This Row],[iso3c]]),FALSE,Table1[[#This Row],[iso3c]]=Table1[[#This Row],[Fed]])</f>
        <v>1</v>
      </c>
      <c r="H5" t="str">
        <f>IF(Table1[[#This Row],[country match]],Table1[[#This Row],[iso3c]],Table1[[#This Row],[manual new code]])</f>
        <v>ESP</v>
      </c>
      <c r="L5" t="s">
        <v>209</v>
      </c>
      <c r="M5" t="s">
        <v>497</v>
      </c>
    </row>
    <row r="6" spans="1:13" x14ac:dyDescent="0.35">
      <c r="A6" t="s">
        <v>88</v>
      </c>
      <c r="B6">
        <v>53846</v>
      </c>
      <c r="C6" t="str">
        <f>_xlfn.XLOOKUP(Table1[[#This Row],[Fed]],Table3[fed],Table3[name])</f>
        <v>Iran</v>
      </c>
      <c r="D6" t="str">
        <f>_xlfn.XLOOKUP(Table1[[#This Row],[fide_name]],Table4[country.name.en],Table4[country.name.en])</f>
        <v>Iran</v>
      </c>
      <c r="E6" t="str">
        <f>_xlfn.XLOOKUP(Table1[[#This Row],[country.name.en]],Table4[country.name.en],Table4[iso3c])</f>
        <v>IRN</v>
      </c>
      <c r="F6" t="b">
        <f>IF(ISNA(Table1[[#This Row],[country.name.en]]),FALSE,TRUE)</f>
        <v>1</v>
      </c>
      <c r="G6" t="b">
        <f>IF(ISNA(Table1[[#This Row],[iso3c]]),FALSE,Table1[[#This Row],[iso3c]]=Table1[[#This Row],[Fed]])</f>
        <v>0</v>
      </c>
      <c r="H6" t="str">
        <f>IF(Table1[[#This Row],[country match]],Table1[[#This Row],[iso3c]],Table1[[#This Row],[manual new code]])</f>
        <v>IRN</v>
      </c>
      <c r="L6" t="s">
        <v>210</v>
      </c>
      <c r="M6" t="s">
        <v>498</v>
      </c>
    </row>
    <row r="7" spans="1:13" x14ac:dyDescent="0.35">
      <c r="A7" t="s">
        <v>191</v>
      </c>
      <c r="B7">
        <v>47556</v>
      </c>
      <c r="C7" t="str">
        <f>_xlfn.XLOOKUP(Table1[[#This Row],[Fed]],Table3[fed],Table3[name])</f>
        <v>Turkiye</v>
      </c>
      <c r="D7" t="e">
        <f>_xlfn.XLOOKUP(Table1[[#This Row],[fide_name]],Table4[country.name.en],Table4[country.name.en])</f>
        <v>#N/A</v>
      </c>
      <c r="E7" t="e">
        <f>_xlfn.XLOOKUP(Table1[[#This Row],[country.name.en]],Table4[country.name.en],Table4[iso3c])</f>
        <v>#N/A</v>
      </c>
      <c r="F7" t="b">
        <f>IF(ISNA(Table1[[#This Row],[country.name.en]]),FALSE,TRUE)</f>
        <v>0</v>
      </c>
      <c r="G7" t="b">
        <f>IF(ISNA(Table1[[#This Row],[iso3c]]),FALSE,Table1[[#This Row],[iso3c]]=Table1[[#This Row],[Fed]])</f>
        <v>0</v>
      </c>
      <c r="H7" t="str">
        <f>IF(Table1[[#This Row],[country match]],Table1[[#This Row],[iso3c]],Table1[[#This Row],[manual new code]])</f>
        <v>TUR</v>
      </c>
      <c r="I7" t="s">
        <v>191</v>
      </c>
      <c r="L7" t="s">
        <v>211</v>
      </c>
      <c r="M7" t="s">
        <v>6</v>
      </c>
    </row>
    <row r="8" spans="1:13" x14ac:dyDescent="0.35">
      <c r="A8" t="s">
        <v>73</v>
      </c>
      <c r="B8">
        <v>43484</v>
      </c>
      <c r="C8" t="str">
        <f>_xlfn.XLOOKUP(Table1[[#This Row],[Fed]],Table3[fed],Table3[name])</f>
        <v>Germany</v>
      </c>
      <c r="D8" t="str">
        <f>_xlfn.XLOOKUP(Table1[[#This Row],[fide_name]],Table4[country.name.en],Table4[country.name.en])</f>
        <v>Germany</v>
      </c>
      <c r="E8" t="str">
        <f>_xlfn.XLOOKUP(Table1[[#This Row],[country.name.en]],Table4[country.name.en],Table4[iso3c])</f>
        <v>DEU</v>
      </c>
      <c r="F8" t="b">
        <f>IF(ISNA(Table1[[#This Row],[country.name.en]]),FALSE,TRUE)</f>
        <v>1</v>
      </c>
      <c r="G8" t="b">
        <f>IF(ISNA(Table1[[#This Row],[iso3c]]),FALSE,Table1[[#This Row],[iso3c]]=Table1[[#This Row],[Fed]])</f>
        <v>0</v>
      </c>
      <c r="H8" t="str">
        <f>IF(Table1[[#This Row],[country match]],Table1[[#This Row],[iso3c]],Table1[[#This Row],[manual new code]])</f>
        <v>DEU</v>
      </c>
      <c r="L8" t="s">
        <v>212</v>
      </c>
      <c r="M8" t="s">
        <v>499</v>
      </c>
    </row>
    <row r="9" spans="1:13" x14ac:dyDescent="0.35">
      <c r="A9" t="s">
        <v>153</v>
      </c>
      <c r="B9">
        <v>37059</v>
      </c>
      <c r="C9" t="str">
        <f>_xlfn.XLOOKUP(Table1[[#This Row],[Fed]],Table3[fed],Table3[name])</f>
        <v>Poland</v>
      </c>
      <c r="D9" t="str">
        <f>_xlfn.XLOOKUP(Table1[[#This Row],[fide_name]],Table4[country.name.en],Table4[country.name.en])</f>
        <v>Poland</v>
      </c>
      <c r="E9" t="str">
        <f>_xlfn.XLOOKUP(Table1[[#This Row],[country.name.en]],Table4[country.name.en],Table4[iso3c])</f>
        <v>POL</v>
      </c>
      <c r="F9" t="b">
        <f>IF(ISNA(Table1[[#This Row],[country.name.en]]),FALSE,TRUE)</f>
        <v>1</v>
      </c>
      <c r="G9" t="b">
        <f>IF(ISNA(Table1[[#This Row],[iso3c]]),FALSE,Table1[[#This Row],[iso3c]]=Table1[[#This Row],[Fed]])</f>
        <v>1</v>
      </c>
      <c r="H9" t="str">
        <f>IF(Table1[[#This Row],[country match]],Table1[[#This Row],[iso3c]],Table1[[#This Row],[manual new code]])</f>
        <v>POL</v>
      </c>
      <c r="L9" t="s">
        <v>213</v>
      </c>
      <c r="M9" t="s">
        <v>500</v>
      </c>
    </row>
    <row r="10" spans="1:13" x14ac:dyDescent="0.35">
      <c r="A10" t="s">
        <v>94</v>
      </c>
      <c r="B10">
        <v>28608</v>
      </c>
      <c r="C10" t="str">
        <f>_xlfn.XLOOKUP(Table1[[#This Row],[Fed]],Table3[fed],Table3[name])</f>
        <v>Italy</v>
      </c>
      <c r="D10" t="str">
        <f>_xlfn.XLOOKUP(Table1[[#This Row],[fide_name]],Table4[country.name.en],Table4[country.name.en])</f>
        <v>Italy</v>
      </c>
      <c r="E10" t="str">
        <f>_xlfn.XLOOKUP(Table1[[#This Row],[country.name.en]],Table4[country.name.en],Table4[iso3c])</f>
        <v>ITA</v>
      </c>
      <c r="F10" t="b">
        <f>IF(ISNA(Table1[[#This Row],[country.name.en]]),FALSE,TRUE)</f>
        <v>1</v>
      </c>
      <c r="G10" t="b">
        <f>IF(ISNA(Table1[[#This Row],[iso3c]]),FALSE,Table1[[#This Row],[iso3c]]=Table1[[#This Row],[Fed]])</f>
        <v>1</v>
      </c>
      <c r="H10" t="str">
        <f>IF(Table1[[#This Row],[country match]],Table1[[#This Row],[iso3c]],Table1[[#This Row],[manual new code]])</f>
        <v>ITA</v>
      </c>
      <c r="L10" t="s">
        <v>214</v>
      </c>
      <c r="M10" t="s">
        <v>501</v>
      </c>
    </row>
    <row r="11" spans="1:13" x14ac:dyDescent="0.35">
      <c r="A11" t="s">
        <v>75</v>
      </c>
      <c r="B11">
        <v>26293</v>
      </c>
      <c r="C11" t="str">
        <f>_xlfn.XLOOKUP(Table1[[#This Row],[Fed]],Table3[fed],Table3[name])</f>
        <v>Greece</v>
      </c>
      <c r="D11" t="str">
        <f>_xlfn.XLOOKUP(Table1[[#This Row],[fide_name]],Table4[country.name.en],Table4[country.name.en])</f>
        <v>Greece</v>
      </c>
      <c r="E11" t="str">
        <f>_xlfn.XLOOKUP(Table1[[#This Row],[country.name.en]],Table4[country.name.en],Table4[iso3c])</f>
        <v>GRC</v>
      </c>
      <c r="F11" t="b">
        <f>IF(ISNA(Table1[[#This Row],[country.name.en]]),FALSE,TRUE)</f>
        <v>1</v>
      </c>
      <c r="G11" t="b">
        <f>IF(ISNA(Table1[[#This Row],[iso3c]]),FALSE,Table1[[#This Row],[iso3c]]=Table1[[#This Row],[Fed]])</f>
        <v>0</v>
      </c>
      <c r="H11" t="str">
        <f>IF(Table1[[#This Row],[country match]],Table1[[#This Row],[iso3c]],Table1[[#This Row],[manual new code]])</f>
        <v>GRC</v>
      </c>
      <c r="L11" t="s">
        <v>215</v>
      </c>
      <c r="M11" t="s">
        <v>502</v>
      </c>
    </row>
    <row r="12" spans="1:13" x14ac:dyDescent="0.35">
      <c r="A12" t="s">
        <v>27</v>
      </c>
      <c r="B12">
        <v>22641</v>
      </c>
      <c r="C12" t="str">
        <f>_xlfn.XLOOKUP(Table1[[#This Row],[Fed]],Table3[fed],Table3[name])</f>
        <v>Brazil</v>
      </c>
      <c r="D12" t="str">
        <f>_xlfn.XLOOKUP(Table1[[#This Row],[fide_name]],Table4[country.name.en],Table4[country.name.en])</f>
        <v>Brazil</v>
      </c>
      <c r="E12" t="str">
        <f>_xlfn.XLOOKUP(Table1[[#This Row],[country.name.en]],Table4[country.name.en],Table4[iso3c])</f>
        <v>BRA</v>
      </c>
      <c r="F12" t="b">
        <f>IF(ISNA(Table1[[#This Row],[country.name.en]]),FALSE,TRUE)</f>
        <v>1</v>
      </c>
      <c r="G12" t="b">
        <f>IF(ISNA(Table1[[#This Row],[iso3c]]),FALSE,Table1[[#This Row],[iso3c]]=Table1[[#This Row],[Fed]])</f>
        <v>1</v>
      </c>
      <c r="H12" t="str">
        <f>IF(Table1[[#This Row],[country match]],Table1[[#This Row],[iso3c]],Table1[[#This Row],[manual new code]])</f>
        <v>BRA</v>
      </c>
      <c r="L12" t="s">
        <v>216</v>
      </c>
      <c r="M12" t="s">
        <v>9</v>
      </c>
    </row>
    <row r="13" spans="1:13" x14ac:dyDescent="0.35">
      <c r="A13" t="s">
        <v>196</v>
      </c>
      <c r="B13">
        <v>22199</v>
      </c>
      <c r="C13" t="str">
        <f>_xlfn.XLOOKUP(Table1[[#This Row],[Fed]],Table3[fed],Table3[name])</f>
        <v>United States of America</v>
      </c>
      <c r="D13" t="e">
        <f>_xlfn.XLOOKUP(Table1[[#This Row],[fide_name]],Table4[country.name.en],Table4[country.name.en])</f>
        <v>#N/A</v>
      </c>
      <c r="E13" t="e">
        <f>_xlfn.XLOOKUP(Table1[[#This Row],[country.name.en]],Table4[country.name.en],Table4[iso3c])</f>
        <v>#N/A</v>
      </c>
      <c r="F13" t="b">
        <f>IF(ISNA(Table1[[#This Row],[country.name.en]]),FALSE,TRUE)</f>
        <v>0</v>
      </c>
      <c r="G13" t="b">
        <f>IF(ISNA(Table1[[#This Row],[iso3c]]),FALSE,Table1[[#This Row],[iso3c]]=Table1[[#This Row],[Fed]])</f>
        <v>0</v>
      </c>
      <c r="H13" t="str">
        <f>IF(Table1[[#This Row],[country match]],Table1[[#This Row],[iso3c]],Table1[[#This Row],[manual new code]])</f>
        <v>USA</v>
      </c>
      <c r="I13" t="s">
        <v>196</v>
      </c>
      <c r="L13" t="s">
        <v>217</v>
      </c>
      <c r="M13" t="s">
        <v>10</v>
      </c>
    </row>
    <row r="14" spans="1:13" x14ac:dyDescent="0.35">
      <c r="A14" t="s">
        <v>172</v>
      </c>
      <c r="B14">
        <v>18718</v>
      </c>
      <c r="C14" t="str">
        <f>_xlfn.XLOOKUP(Table1[[#This Row],[Fed]],Table3[fed],Table3[name])</f>
        <v>Sri Lanka</v>
      </c>
      <c r="D14" t="str">
        <f>_xlfn.XLOOKUP(Table1[[#This Row],[fide_name]],Table4[country.name.en],Table4[country.name.en])</f>
        <v>Sri Lanka</v>
      </c>
      <c r="E14" t="str">
        <f>_xlfn.XLOOKUP(Table1[[#This Row],[country.name.en]],Table4[country.name.en],Table4[iso3c])</f>
        <v>LKA</v>
      </c>
      <c r="F14" t="b">
        <f>IF(ISNA(Table1[[#This Row],[country.name.en]]),FALSE,TRUE)</f>
        <v>1</v>
      </c>
      <c r="G14" t="b">
        <f>IF(ISNA(Table1[[#This Row],[iso3c]]),FALSE,Table1[[#This Row],[iso3c]]=Table1[[#This Row],[Fed]])</f>
        <v>0</v>
      </c>
      <c r="H14" t="str">
        <f>IF(Table1[[#This Row],[country match]],Table1[[#This Row],[iso3c]],Table1[[#This Row],[manual new code]])</f>
        <v>LKA</v>
      </c>
      <c r="L14" t="s">
        <v>218</v>
      </c>
      <c r="M14" t="s">
        <v>503</v>
      </c>
    </row>
    <row r="15" spans="1:13" x14ac:dyDescent="0.35">
      <c r="A15" t="s">
        <v>194</v>
      </c>
      <c r="B15">
        <v>16896</v>
      </c>
      <c r="C15" t="str">
        <f>_xlfn.XLOOKUP(Table1[[#This Row],[Fed]],Table3[fed],Table3[name])</f>
        <v>Ukraine</v>
      </c>
      <c r="D15" t="str">
        <f>_xlfn.XLOOKUP(Table1[[#This Row],[fide_name]],Table4[country.name.en],Table4[country.name.en])</f>
        <v>Ukraine</v>
      </c>
      <c r="E15" t="str">
        <f>_xlfn.XLOOKUP(Table1[[#This Row],[country.name.en]],Table4[country.name.en],Table4[iso3c])</f>
        <v>UKR</v>
      </c>
      <c r="F15" t="b">
        <f>IF(ISNA(Table1[[#This Row],[country.name.en]]),FALSE,TRUE)</f>
        <v>1</v>
      </c>
      <c r="G15" t="b">
        <f>IF(ISNA(Table1[[#This Row],[iso3c]]),FALSE,Table1[[#This Row],[iso3c]]=Table1[[#This Row],[Fed]])</f>
        <v>1</v>
      </c>
      <c r="H15" t="str">
        <f>IF(Table1[[#This Row],[country match]],Table1[[#This Row],[iso3c]],Table1[[#This Row],[manual new code]])</f>
        <v>UKR</v>
      </c>
      <c r="L15" t="s">
        <v>219</v>
      </c>
      <c r="M15" t="s">
        <v>12</v>
      </c>
    </row>
    <row r="16" spans="1:13" x14ac:dyDescent="0.35">
      <c r="A16" t="s">
        <v>50</v>
      </c>
      <c r="B16">
        <v>15602</v>
      </c>
      <c r="C16" t="str">
        <f>_xlfn.XLOOKUP(Table1[[#This Row],[Fed]],Table3[fed],Table3[name])</f>
        <v>Czech Republic</v>
      </c>
      <c r="D16" t="e">
        <f>_xlfn.XLOOKUP(Table1[[#This Row],[fide_name]],Table4[country.name.en],Table4[country.name.en])</f>
        <v>#N/A</v>
      </c>
      <c r="E16" t="e">
        <f>_xlfn.XLOOKUP(Table1[[#This Row],[country.name.en]],Table4[country.name.en],Table4[iso3c])</f>
        <v>#N/A</v>
      </c>
      <c r="F16" t="b">
        <f>IF(ISNA(Table1[[#This Row],[country.name.en]]),FALSE,TRUE)</f>
        <v>0</v>
      </c>
      <c r="G16" t="b">
        <f>IF(ISNA(Table1[[#This Row],[iso3c]]),FALSE,Table1[[#This Row],[iso3c]]=Table1[[#This Row],[Fed]])</f>
        <v>0</v>
      </c>
      <c r="H16" t="str">
        <f>IF(Table1[[#This Row],[country match]],Table1[[#This Row],[iso3c]],Table1[[#This Row],[manual new code]])</f>
        <v>CZE</v>
      </c>
      <c r="I16" t="s">
        <v>50</v>
      </c>
      <c r="L16" t="s">
        <v>220</v>
      </c>
      <c r="M16" t="s">
        <v>13</v>
      </c>
    </row>
    <row r="17" spans="1:13" x14ac:dyDescent="0.35">
      <c r="A17" t="s">
        <v>120</v>
      </c>
      <c r="B17">
        <v>13507</v>
      </c>
      <c r="C17" t="str">
        <f>_xlfn.XLOOKUP(Table1[[#This Row],[Fed]],Table3[fed],Table3[name])</f>
        <v>Malaysia</v>
      </c>
      <c r="D17" t="str">
        <f>_xlfn.XLOOKUP(Table1[[#This Row],[fide_name]],Table4[country.name.en],Table4[country.name.en])</f>
        <v>Malaysia</v>
      </c>
      <c r="E17" t="str">
        <f>_xlfn.XLOOKUP(Table1[[#This Row],[country.name.en]],Table4[country.name.en],Table4[iso3c])</f>
        <v>MYS</v>
      </c>
      <c r="F17" t="b">
        <f>IF(ISNA(Table1[[#This Row],[country.name.en]]),FALSE,TRUE)</f>
        <v>1</v>
      </c>
      <c r="G17" t="b">
        <f>IF(ISNA(Table1[[#This Row],[iso3c]]),FALSE,Table1[[#This Row],[iso3c]]=Table1[[#This Row],[Fed]])</f>
        <v>0</v>
      </c>
      <c r="H17" t="str">
        <f>IF(Table1[[#This Row],[country match]],Table1[[#This Row],[iso3c]],Table1[[#This Row],[manual new code]])</f>
        <v>MYS</v>
      </c>
      <c r="L17" t="s">
        <v>221</v>
      </c>
    </row>
    <row r="18" spans="1:13" x14ac:dyDescent="0.35">
      <c r="A18" t="s">
        <v>56</v>
      </c>
      <c r="B18">
        <v>13284</v>
      </c>
      <c r="C18" t="str">
        <f>_xlfn.XLOOKUP(Table1[[#This Row],[Fed]],Table3[fed],Table3[name])</f>
        <v>Egypt</v>
      </c>
      <c r="D18" t="str">
        <f>_xlfn.XLOOKUP(Table1[[#This Row],[fide_name]],Table4[country.name.en],Table4[country.name.en])</f>
        <v>Egypt</v>
      </c>
      <c r="E18" t="str">
        <f>_xlfn.XLOOKUP(Table1[[#This Row],[country.name.en]],Table4[country.name.en],Table4[iso3c])</f>
        <v>EGY</v>
      </c>
      <c r="F18" t="b">
        <f>IF(ISNA(Table1[[#This Row],[country.name.en]]),FALSE,TRUE)</f>
        <v>1</v>
      </c>
      <c r="G18" t="b">
        <f>IF(ISNA(Table1[[#This Row],[iso3c]]),FALSE,Table1[[#This Row],[iso3c]]=Table1[[#This Row],[Fed]])</f>
        <v>1</v>
      </c>
      <c r="H18" t="str">
        <f>IF(Table1[[#This Row],[country match]],Table1[[#This Row],[iso3c]],Table1[[#This Row],[manual new code]])</f>
        <v>EGY</v>
      </c>
      <c r="L18" t="s">
        <v>222</v>
      </c>
      <c r="M18" t="s">
        <v>14</v>
      </c>
    </row>
    <row r="19" spans="1:13" x14ac:dyDescent="0.35">
      <c r="A19" t="s">
        <v>9</v>
      </c>
      <c r="B19">
        <v>12632</v>
      </c>
      <c r="C19" t="str">
        <f>_xlfn.XLOOKUP(Table1[[#This Row],[Fed]],Table3[fed],Table3[name])</f>
        <v>Argentina</v>
      </c>
      <c r="D19" t="str">
        <f>_xlfn.XLOOKUP(Table1[[#This Row],[fide_name]],Table4[country.name.en],Table4[country.name.en])</f>
        <v>Argentina</v>
      </c>
      <c r="E19" t="str">
        <f>_xlfn.XLOOKUP(Table1[[#This Row],[country.name.en]],Table4[country.name.en],Table4[iso3c])</f>
        <v>ARG</v>
      </c>
      <c r="F19" t="b">
        <f>IF(ISNA(Table1[[#This Row],[country.name.en]]),FALSE,TRUE)</f>
        <v>1</v>
      </c>
      <c r="G19" t="b">
        <f>IF(ISNA(Table1[[#This Row],[iso3c]]),FALSE,Table1[[#This Row],[iso3c]]=Table1[[#This Row],[Fed]])</f>
        <v>1</v>
      </c>
      <c r="H19" t="str">
        <f>IF(Table1[[#This Row],[country match]],Table1[[#This Row],[iso3c]],Table1[[#This Row],[manual new code]])</f>
        <v>ARG</v>
      </c>
      <c r="L19" t="s">
        <v>223</v>
      </c>
    </row>
    <row r="20" spans="1:13" x14ac:dyDescent="0.35">
      <c r="A20" t="s">
        <v>83</v>
      </c>
      <c r="B20">
        <v>11982</v>
      </c>
      <c r="C20" t="str">
        <f>_xlfn.XLOOKUP(Table1[[#This Row],[Fed]],Table3[fed],Table3[name])</f>
        <v>Hungary</v>
      </c>
      <c r="D20" t="str">
        <f>_xlfn.XLOOKUP(Table1[[#This Row],[fide_name]],Table4[country.name.en],Table4[country.name.en])</f>
        <v>Hungary</v>
      </c>
      <c r="E20" t="str">
        <f>_xlfn.XLOOKUP(Table1[[#This Row],[country.name.en]],Table4[country.name.en],Table4[iso3c])</f>
        <v>HUN</v>
      </c>
      <c r="F20" t="b">
        <f>IF(ISNA(Table1[[#This Row],[country.name.en]]),FALSE,TRUE)</f>
        <v>1</v>
      </c>
      <c r="G20" t="b">
        <f>IF(ISNA(Table1[[#This Row],[iso3c]]),FALSE,Table1[[#This Row],[iso3c]]=Table1[[#This Row],[Fed]])</f>
        <v>1</v>
      </c>
      <c r="H20" t="str">
        <f>IF(Table1[[#This Row],[country match]],Table1[[#This Row],[iso3c]],Table1[[#This Row],[manual new code]])</f>
        <v>HUN</v>
      </c>
      <c r="L20" t="s">
        <v>224</v>
      </c>
      <c r="M20" t="s">
        <v>504</v>
      </c>
    </row>
    <row r="21" spans="1:13" x14ac:dyDescent="0.35">
      <c r="A21" t="s">
        <v>43</v>
      </c>
      <c r="B21">
        <v>11958</v>
      </c>
      <c r="C21" t="str">
        <f>_xlfn.XLOOKUP(Table1[[#This Row],[Fed]],Table3[fed],Table3[name])</f>
        <v>Colombia</v>
      </c>
      <c r="D21" t="str">
        <f>_xlfn.XLOOKUP(Table1[[#This Row],[fide_name]],Table4[country.name.en],Table4[country.name.en])</f>
        <v>Colombia</v>
      </c>
      <c r="E21" t="str">
        <f>_xlfn.XLOOKUP(Table1[[#This Row],[country.name.en]],Table4[country.name.en],Table4[iso3c])</f>
        <v>COL</v>
      </c>
      <c r="F21" t="b">
        <f>IF(ISNA(Table1[[#This Row],[country.name.en]]),FALSE,TRUE)</f>
        <v>1</v>
      </c>
      <c r="G21" t="b">
        <f>IF(ISNA(Table1[[#This Row],[iso3c]]),FALSE,Table1[[#This Row],[iso3c]]=Table1[[#This Row],[Fed]])</f>
        <v>1</v>
      </c>
      <c r="H21" t="str">
        <f>IF(Table1[[#This Row],[country match]],Table1[[#This Row],[iso3c]],Table1[[#This Row],[manual new code]])</f>
        <v>COL</v>
      </c>
      <c r="L21" t="s">
        <v>225</v>
      </c>
      <c r="M21" t="s">
        <v>505</v>
      </c>
    </row>
    <row r="22" spans="1:13" x14ac:dyDescent="0.35">
      <c r="A22" t="s">
        <v>124</v>
      </c>
      <c r="B22">
        <v>11958</v>
      </c>
      <c r="C22" t="str">
        <f>_xlfn.XLOOKUP(Table1[[#This Row],[Fed]],Table3[fed],Table3[name])</f>
        <v>Mexico</v>
      </c>
      <c r="D22" t="str">
        <f>_xlfn.XLOOKUP(Table1[[#This Row],[fide_name]],Table4[country.name.en],Table4[country.name.en])</f>
        <v>Mexico</v>
      </c>
      <c r="E22" t="str">
        <f>_xlfn.XLOOKUP(Table1[[#This Row],[country.name.en]],Table4[country.name.en],Table4[iso3c])</f>
        <v>MEX</v>
      </c>
      <c r="F22" t="b">
        <f>IF(ISNA(Table1[[#This Row],[country.name.en]]),FALSE,TRUE)</f>
        <v>1</v>
      </c>
      <c r="G22" t="b">
        <f>IF(ISNA(Table1[[#This Row],[iso3c]]),FALSE,Table1[[#This Row],[iso3c]]=Table1[[#This Row],[Fed]])</f>
        <v>1</v>
      </c>
      <c r="H22" t="str">
        <f>IF(Table1[[#This Row],[country match]],Table1[[#This Row],[iso3c]],Table1[[#This Row],[manual new code]])</f>
        <v>MEX</v>
      </c>
      <c r="L22" t="s">
        <v>226</v>
      </c>
      <c r="M22" t="s">
        <v>506</v>
      </c>
    </row>
    <row r="23" spans="1:13" x14ac:dyDescent="0.35">
      <c r="A23" t="s">
        <v>57</v>
      </c>
      <c r="B23">
        <v>11762</v>
      </c>
      <c r="C23" t="str">
        <f>_xlfn.XLOOKUP(Table1[[#This Row],[Fed]],Table3[fed],Table3[name])</f>
        <v>England</v>
      </c>
      <c r="D23" t="e">
        <f>_xlfn.XLOOKUP(Table1[[#This Row],[fide_name]],Table4[country.name.en],Table4[country.name.en])</f>
        <v>#N/A</v>
      </c>
      <c r="E23" t="e">
        <f>_xlfn.XLOOKUP(Table1[[#This Row],[country.name.en]],Table4[country.name.en],Table4[iso3c])</f>
        <v>#N/A</v>
      </c>
      <c r="F23" t="b">
        <f>IF(ISNA(Table1[[#This Row],[country.name.en]]),FALSE,TRUE)</f>
        <v>0</v>
      </c>
      <c r="G23" t="b">
        <f>IF(ISNA(Table1[[#This Row],[iso3c]]),FALSE,Table1[[#This Row],[iso3c]]=Table1[[#This Row],[Fed]])</f>
        <v>0</v>
      </c>
      <c r="H23" t="str">
        <f>IF(Table1[[#This Row],[country match]],Table1[[#This Row],[iso3c]],Table1[[#This Row],[manual new code]])</f>
        <v>GBR</v>
      </c>
      <c r="I23" t="s">
        <v>619</v>
      </c>
      <c r="J23" t="s">
        <v>838</v>
      </c>
      <c r="L23" t="s">
        <v>227</v>
      </c>
      <c r="M23" t="s">
        <v>507</v>
      </c>
    </row>
    <row r="24" spans="1:13" x14ac:dyDescent="0.35">
      <c r="A24" t="s">
        <v>157</v>
      </c>
      <c r="B24">
        <v>11636</v>
      </c>
      <c r="C24" t="str">
        <f>_xlfn.XLOOKUP(Table1[[#This Row],[Fed]],Table3[fed],Table3[name])</f>
        <v>Romania</v>
      </c>
      <c r="D24" t="str">
        <f>_xlfn.XLOOKUP(Table1[[#This Row],[fide_name]],Table4[country.name.en],Table4[country.name.en])</f>
        <v>Romania</v>
      </c>
      <c r="E24" t="str">
        <f>_xlfn.XLOOKUP(Table1[[#This Row],[country.name.en]],Table4[country.name.en],Table4[iso3c])</f>
        <v>ROU</v>
      </c>
      <c r="F24" t="b">
        <f>IF(ISNA(Table1[[#This Row],[country.name.en]]),FALSE,TRUE)</f>
        <v>1</v>
      </c>
      <c r="G24" t="b">
        <f>IF(ISNA(Table1[[#This Row],[iso3c]]),FALSE,Table1[[#This Row],[iso3c]]=Table1[[#This Row],[Fed]])</f>
        <v>1</v>
      </c>
      <c r="H24" t="str">
        <f>IF(Table1[[#This Row],[country match]],Table1[[#This Row],[iso3c]],Table1[[#This Row],[manual new code]])</f>
        <v>ROU</v>
      </c>
      <c r="L24" t="s">
        <v>228</v>
      </c>
    </row>
    <row r="25" spans="1:13" x14ac:dyDescent="0.35">
      <c r="A25" t="s">
        <v>171</v>
      </c>
      <c r="B25">
        <v>11539</v>
      </c>
      <c r="C25" t="str">
        <f>_xlfn.XLOOKUP(Table1[[#This Row],[Fed]],Table3[fed],Table3[name])</f>
        <v>Serbia</v>
      </c>
      <c r="D25" t="str">
        <f>_xlfn.XLOOKUP(Table1[[#This Row],[fide_name]],Table4[country.name.en],Table4[country.name.en])</f>
        <v>Serbia</v>
      </c>
      <c r="E25" t="str">
        <f>_xlfn.XLOOKUP(Table1[[#This Row],[country.name.en]],Table4[country.name.en],Table4[iso3c])</f>
        <v>SRB</v>
      </c>
      <c r="F25" t="b">
        <f>IF(ISNA(Table1[[#This Row],[country.name.en]]),FALSE,TRUE)</f>
        <v>1</v>
      </c>
      <c r="G25" t="b">
        <f>IF(ISNA(Table1[[#This Row],[iso3c]]),FALSE,Table1[[#This Row],[iso3c]]=Table1[[#This Row],[Fed]])</f>
        <v>1</v>
      </c>
      <c r="H25" t="str">
        <f>IF(Table1[[#This Row],[country match]],Table1[[#This Row],[iso3c]],Table1[[#This Row],[manual new code]])</f>
        <v>SRB</v>
      </c>
      <c r="L25" t="s">
        <v>229</v>
      </c>
      <c r="M25" t="s">
        <v>24</v>
      </c>
    </row>
    <row r="26" spans="1:13" x14ac:dyDescent="0.35">
      <c r="A26" t="s">
        <v>100</v>
      </c>
      <c r="B26">
        <v>11168</v>
      </c>
      <c r="C26" t="str">
        <f>_xlfn.XLOOKUP(Table1[[#This Row],[Fed]],Table3[fed],Table3[name])</f>
        <v>Kazakhstan</v>
      </c>
      <c r="D26" t="str">
        <f>_xlfn.XLOOKUP(Table1[[#This Row],[fide_name]],Table4[country.name.en],Table4[country.name.en])</f>
        <v>Kazakhstan</v>
      </c>
      <c r="E26" t="str">
        <f>_xlfn.XLOOKUP(Table1[[#This Row],[country.name.en]],Table4[country.name.en],Table4[iso3c])</f>
        <v>KAZ</v>
      </c>
      <c r="F26" t="b">
        <f>IF(ISNA(Table1[[#This Row],[country.name.en]]),FALSE,TRUE)</f>
        <v>1</v>
      </c>
      <c r="G26" t="b">
        <f>IF(ISNA(Table1[[#This Row],[iso3c]]),FALSE,Table1[[#This Row],[iso3c]]=Table1[[#This Row],[Fed]])</f>
        <v>1</v>
      </c>
      <c r="H26" t="str">
        <f>IF(Table1[[#This Row],[country match]],Table1[[#This Row],[iso3c]],Table1[[#This Row],[manual new code]])</f>
        <v>KAZ</v>
      </c>
      <c r="L26" t="s">
        <v>230</v>
      </c>
      <c r="M26" t="s">
        <v>19</v>
      </c>
    </row>
    <row r="27" spans="1:13" x14ac:dyDescent="0.35">
      <c r="A27" t="s">
        <v>148</v>
      </c>
      <c r="B27">
        <v>10891</v>
      </c>
      <c r="C27" t="str">
        <f>_xlfn.XLOOKUP(Table1[[#This Row],[Fed]],Table3[fed],Table3[name])</f>
        <v>Peru</v>
      </c>
      <c r="D27" t="str">
        <f>_xlfn.XLOOKUP(Table1[[#This Row],[fide_name]],Table4[country.name.en],Table4[country.name.en])</f>
        <v>Peru</v>
      </c>
      <c r="E27" t="str">
        <f>_xlfn.XLOOKUP(Table1[[#This Row],[country.name.en]],Table4[country.name.en],Table4[iso3c])</f>
        <v>PER</v>
      </c>
      <c r="F27" t="b">
        <f>IF(ISNA(Table1[[#This Row],[country.name.en]]),FALSE,TRUE)</f>
        <v>1</v>
      </c>
      <c r="G27" t="b">
        <f>IF(ISNA(Table1[[#This Row],[iso3c]]),FALSE,Table1[[#This Row],[iso3c]]=Table1[[#This Row],[Fed]])</f>
        <v>1</v>
      </c>
      <c r="H27" t="str">
        <f>IF(Table1[[#This Row],[country match]],Table1[[#This Row],[iso3c]],Table1[[#This Row],[manual new code]])</f>
        <v>PER</v>
      </c>
      <c r="L27" t="s">
        <v>231</v>
      </c>
      <c r="M27" t="s">
        <v>508</v>
      </c>
    </row>
    <row r="28" spans="1:13" x14ac:dyDescent="0.35">
      <c r="A28" t="s">
        <v>47</v>
      </c>
      <c r="B28">
        <v>10522</v>
      </c>
      <c r="C28" t="str">
        <f>_xlfn.XLOOKUP(Table1[[#This Row],[Fed]],Table3[fed],Table3[name])</f>
        <v>Croatia</v>
      </c>
      <c r="D28" t="str">
        <f>_xlfn.XLOOKUP(Table1[[#This Row],[fide_name]],Table4[country.name.en],Table4[country.name.en])</f>
        <v>Croatia</v>
      </c>
      <c r="E28" t="str">
        <f>_xlfn.XLOOKUP(Table1[[#This Row],[country.name.en]],Table4[country.name.en],Table4[iso3c])</f>
        <v>HRV</v>
      </c>
      <c r="F28" t="b">
        <f>IF(ISNA(Table1[[#This Row],[country.name.en]]),FALSE,TRUE)</f>
        <v>1</v>
      </c>
      <c r="G28" t="b">
        <f>IF(ISNA(Table1[[#This Row],[iso3c]]),FALSE,Table1[[#This Row],[iso3c]]=Table1[[#This Row],[Fed]])</f>
        <v>0</v>
      </c>
      <c r="H28" t="str">
        <f>IF(Table1[[#This Row],[country match]],Table1[[#This Row],[iso3c]],Table1[[#This Row],[manual new code]])</f>
        <v>HRV</v>
      </c>
      <c r="L28" t="s">
        <v>232</v>
      </c>
      <c r="M28" t="s">
        <v>509</v>
      </c>
    </row>
    <row r="29" spans="1:13" x14ac:dyDescent="0.35">
      <c r="A29" t="s">
        <v>198</v>
      </c>
      <c r="B29">
        <v>9970</v>
      </c>
      <c r="C29" t="str">
        <f>_xlfn.XLOOKUP(Table1[[#This Row],[Fed]],Table3[fed],Table3[name])</f>
        <v>Venezuela</v>
      </c>
      <c r="D29" t="str">
        <f>_xlfn.XLOOKUP(Table1[[#This Row],[fide_name]],Table4[country.name.en],Table4[country.name.en])</f>
        <v>Venezuela</v>
      </c>
      <c r="E29" t="str">
        <f>_xlfn.XLOOKUP(Table1[[#This Row],[country.name.en]],Table4[country.name.en],Table4[iso3c])</f>
        <v>VEN</v>
      </c>
      <c r="F29" t="b">
        <f>IF(ISNA(Table1[[#This Row],[country.name.en]]),FALSE,TRUE)</f>
        <v>1</v>
      </c>
      <c r="G29" t="b">
        <f>IF(ISNA(Table1[[#This Row],[iso3c]]),FALSE,Table1[[#This Row],[iso3c]]=Table1[[#This Row],[Fed]])</f>
        <v>1</v>
      </c>
      <c r="H29" t="str">
        <f>IF(Table1[[#This Row],[country match]],Table1[[#This Row],[iso3c]],Table1[[#This Row],[manual new code]])</f>
        <v>VEN</v>
      </c>
      <c r="L29" t="s">
        <v>233</v>
      </c>
      <c r="M29" t="s">
        <v>510</v>
      </c>
    </row>
    <row r="30" spans="1:13" x14ac:dyDescent="0.35">
      <c r="A30" t="s">
        <v>137</v>
      </c>
      <c r="B30">
        <v>9683</v>
      </c>
      <c r="C30" t="str">
        <f>_xlfn.XLOOKUP(Table1[[#This Row],[Fed]],Table3[fed],Table3[name])</f>
        <v>Netherlands</v>
      </c>
      <c r="D30" t="str">
        <f>_xlfn.XLOOKUP(Table1[[#This Row],[fide_name]],Table4[country.name.en],Table4[country.name.en])</f>
        <v>Netherlands</v>
      </c>
      <c r="E30" t="str">
        <f>_xlfn.XLOOKUP(Table1[[#This Row],[country.name.en]],Table4[country.name.en],Table4[iso3c])</f>
        <v>NLD</v>
      </c>
      <c r="F30" t="b">
        <f>IF(ISNA(Table1[[#This Row],[country.name.en]]),FALSE,TRUE)</f>
        <v>1</v>
      </c>
      <c r="G30" t="b">
        <f>IF(ISNA(Table1[[#This Row],[iso3c]]),FALSE,Table1[[#This Row],[iso3c]]=Table1[[#This Row],[Fed]])</f>
        <v>0</v>
      </c>
      <c r="H30" t="str">
        <f>IF(Table1[[#This Row],[country match]],Table1[[#This Row],[iso3c]],Table1[[#This Row],[manual new code]])</f>
        <v>NLD</v>
      </c>
      <c r="L30" t="s">
        <v>234</v>
      </c>
      <c r="M30" t="s">
        <v>494</v>
      </c>
    </row>
    <row r="31" spans="1:13" x14ac:dyDescent="0.35">
      <c r="A31" t="s">
        <v>178</v>
      </c>
      <c r="B31">
        <v>8708</v>
      </c>
      <c r="C31" t="str">
        <f>_xlfn.XLOOKUP(Table1[[#This Row],[Fed]],Table3[fed],Table3[name])</f>
        <v>Slovakia</v>
      </c>
      <c r="D31" t="str">
        <f>_xlfn.XLOOKUP(Table1[[#This Row],[fide_name]],Table4[country.name.en],Table4[country.name.en])</f>
        <v>Slovakia</v>
      </c>
      <c r="E31" t="str">
        <f>_xlfn.XLOOKUP(Table1[[#This Row],[country.name.en]],Table4[country.name.en],Table4[iso3c])</f>
        <v>SVK</v>
      </c>
      <c r="F31" t="b">
        <f>IF(ISNA(Table1[[#This Row],[country.name.en]]),FALSE,TRUE)</f>
        <v>1</v>
      </c>
      <c r="G31" t="b">
        <f>IF(ISNA(Table1[[#This Row],[iso3c]]),FALSE,Table1[[#This Row],[iso3c]]=Table1[[#This Row],[Fed]])</f>
        <v>1</v>
      </c>
      <c r="H31" t="str">
        <f>IF(Table1[[#This Row],[country match]],Table1[[#This Row],[iso3c]],Table1[[#This Row],[manual new code]])</f>
        <v>SVK</v>
      </c>
      <c r="L31" t="s">
        <v>235</v>
      </c>
      <c r="M31" t="s">
        <v>25</v>
      </c>
    </row>
    <row r="32" spans="1:13" x14ac:dyDescent="0.35">
      <c r="A32" t="s">
        <v>13</v>
      </c>
      <c r="B32">
        <v>8517</v>
      </c>
      <c r="C32" t="str">
        <f>_xlfn.XLOOKUP(Table1[[#This Row],[Fed]],Table3[fed],Table3[name])</f>
        <v>Austria</v>
      </c>
      <c r="D32" t="str">
        <f>_xlfn.XLOOKUP(Table1[[#This Row],[fide_name]],Table4[country.name.en],Table4[country.name.en])</f>
        <v>Austria</v>
      </c>
      <c r="E32" t="str">
        <f>_xlfn.XLOOKUP(Table1[[#This Row],[country.name.en]],Table4[country.name.en],Table4[iso3c])</f>
        <v>AUT</v>
      </c>
      <c r="F32" t="b">
        <f>IF(ISNA(Table1[[#This Row],[country.name.en]]),FALSE,TRUE)</f>
        <v>1</v>
      </c>
      <c r="G32" t="b">
        <f>IF(ISNA(Table1[[#This Row],[iso3c]]),FALSE,Table1[[#This Row],[iso3c]]=Table1[[#This Row],[Fed]])</f>
        <v>1</v>
      </c>
      <c r="H32" t="str">
        <f>IF(Table1[[#This Row],[country match]],Table1[[#This Row],[iso3c]],Table1[[#This Row],[manual new code]])</f>
        <v>AUT</v>
      </c>
      <c r="L32" t="s">
        <v>236</v>
      </c>
      <c r="M32" t="s">
        <v>22</v>
      </c>
    </row>
    <row r="33" spans="1:13" x14ac:dyDescent="0.35">
      <c r="A33" t="s">
        <v>19</v>
      </c>
      <c r="B33">
        <v>8059</v>
      </c>
      <c r="C33" t="str">
        <f>_xlfn.XLOOKUP(Table1[[#This Row],[Fed]],Table3[fed],Table3[name])</f>
        <v>Belgium</v>
      </c>
      <c r="D33" t="str">
        <f>_xlfn.XLOOKUP(Table1[[#This Row],[fide_name]],Table4[country.name.en],Table4[country.name.en])</f>
        <v>Belgium</v>
      </c>
      <c r="E33" t="str">
        <f>_xlfn.XLOOKUP(Table1[[#This Row],[country.name.en]],Table4[country.name.en],Table4[iso3c])</f>
        <v>BEL</v>
      </c>
      <c r="F33" t="b">
        <f>IF(ISNA(Table1[[#This Row],[country.name.en]]),FALSE,TRUE)</f>
        <v>1</v>
      </c>
      <c r="G33" t="b">
        <f>IF(ISNA(Table1[[#This Row],[iso3c]]),FALSE,Table1[[#This Row],[iso3c]]=Table1[[#This Row],[Fed]])</f>
        <v>1</v>
      </c>
      <c r="H33" t="str">
        <f>IF(Table1[[#This Row],[country match]],Table1[[#This Row],[iso3c]],Table1[[#This Row],[manual new code]])</f>
        <v>BEL</v>
      </c>
      <c r="L33" t="s">
        <v>237</v>
      </c>
      <c r="M33" t="s">
        <v>511</v>
      </c>
    </row>
    <row r="34" spans="1:13" x14ac:dyDescent="0.35">
      <c r="A34" t="s">
        <v>64</v>
      </c>
      <c r="B34">
        <v>7926</v>
      </c>
      <c r="C34" t="e">
        <f>_xlfn.XLOOKUP(Table1[[#This Row],[Fed]],Table3[fed],Table3[name])</f>
        <v>#N/A</v>
      </c>
      <c r="D34" t="e">
        <f>_xlfn.XLOOKUP(Table1[[#This Row],[fide_name]],Table4[country.name.en],Table4[country.name.en])</f>
        <v>#N/A</v>
      </c>
      <c r="E34" t="e">
        <f>_xlfn.XLOOKUP(Table1[[#This Row],[country.name.en]],Table4[country.name.en],Table4[iso3c])</f>
        <v>#N/A</v>
      </c>
      <c r="F34" t="b">
        <f>IF(ISNA(Table1[[#This Row],[country.name.en]]),FALSE,TRUE)</f>
        <v>0</v>
      </c>
      <c r="G34" t="b">
        <f>IF(ISNA(Table1[[#This Row],[iso3c]]),FALSE,Table1[[#This Row],[iso3c]]=Table1[[#This Row],[Fed]])</f>
        <v>0</v>
      </c>
      <c r="H34" t="str">
        <f>IF(Table1[[#This Row],[country match]],Table1[[#This Row],[iso3c]],Table1[[#This Row],[manual new code]])</f>
        <v>FIDE</v>
      </c>
      <c r="I34" t="s">
        <v>839</v>
      </c>
      <c r="L34" t="s">
        <v>238</v>
      </c>
      <c r="M34" t="s">
        <v>512</v>
      </c>
    </row>
    <row r="35" spans="1:13" x14ac:dyDescent="0.35">
      <c r="A35" t="s">
        <v>149</v>
      </c>
      <c r="B35">
        <v>7815</v>
      </c>
      <c r="C35" t="str">
        <f>_xlfn.XLOOKUP(Table1[[#This Row],[Fed]],Table3[fed],Table3[name])</f>
        <v>Philippines</v>
      </c>
      <c r="D35" t="str">
        <f>_xlfn.XLOOKUP(Table1[[#This Row],[fide_name]],Table4[country.name.en],Table4[country.name.en])</f>
        <v>Philippines</v>
      </c>
      <c r="E35" t="str">
        <f>_xlfn.XLOOKUP(Table1[[#This Row],[country.name.en]],Table4[country.name.en],Table4[iso3c])</f>
        <v>PHL</v>
      </c>
      <c r="F35" t="b">
        <f>IF(ISNA(Table1[[#This Row],[country.name.en]]),FALSE,TRUE)</f>
        <v>1</v>
      </c>
      <c r="G35" t="b">
        <f>IF(ISNA(Table1[[#This Row],[iso3c]]),FALSE,Table1[[#This Row],[iso3c]]=Table1[[#This Row],[Fed]])</f>
        <v>0</v>
      </c>
      <c r="H35" t="str">
        <f>IF(Table1[[#This Row],[country match]],Table1[[#This Row],[iso3c]],Table1[[#This Row],[manual new code]])</f>
        <v>PHL</v>
      </c>
      <c r="L35" t="s">
        <v>239</v>
      </c>
      <c r="M35" t="s">
        <v>27</v>
      </c>
    </row>
    <row r="36" spans="1:13" x14ac:dyDescent="0.35">
      <c r="A36" t="s">
        <v>16</v>
      </c>
      <c r="B36">
        <v>7733</v>
      </c>
      <c r="C36" t="str">
        <f>_xlfn.XLOOKUP(Table1[[#This Row],[Fed]],Table3[fed],Table3[name])</f>
        <v>Bangladesh</v>
      </c>
      <c r="D36" t="str">
        <f>_xlfn.XLOOKUP(Table1[[#This Row],[fide_name]],Table4[country.name.en],Table4[country.name.en])</f>
        <v>Bangladesh</v>
      </c>
      <c r="E36" t="str">
        <f>_xlfn.XLOOKUP(Table1[[#This Row],[country.name.en]],Table4[country.name.en],Table4[iso3c])</f>
        <v>BGD</v>
      </c>
      <c r="F36" t="b">
        <f>IF(ISNA(Table1[[#This Row],[country.name.en]]),FALSE,TRUE)</f>
        <v>1</v>
      </c>
      <c r="G36" t="b">
        <f>IF(ISNA(Table1[[#This Row],[iso3c]]),FALSE,Table1[[#This Row],[iso3c]]=Table1[[#This Row],[Fed]])</f>
        <v>0</v>
      </c>
      <c r="H36" t="str">
        <f>IF(Table1[[#This Row],[country match]],Table1[[#This Row],[iso3c]],Table1[[#This Row],[manual new code]])</f>
        <v>BGD</v>
      </c>
      <c r="L36" t="s">
        <v>240</v>
      </c>
      <c r="M36" t="s">
        <v>513</v>
      </c>
    </row>
    <row r="37" spans="1:13" x14ac:dyDescent="0.35">
      <c r="A37" t="s">
        <v>141</v>
      </c>
      <c r="B37">
        <v>7675</v>
      </c>
      <c r="C37" t="str">
        <f>_xlfn.XLOOKUP(Table1[[#This Row],[Fed]],Table3[fed],Table3[name])</f>
        <v>Norway</v>
      </c>
      <c r="D37" t="str">
        <f>_xlfn.XLOOKUP(Table1[[#This Row],[fide_name]],Table4[country.name.en],Table4[country.name.en])</f>
        <v>Norway</v>
      </c>
      <c r="E37" t="str">
        <f>_xlfn.XLOOKUP(Table1[[#This Row],[country.name.en]],Table4[country.name.en],Table4[iso3c])</f>
        <v>NOR</v>
      </c>
      <c r="F37" t="b">
        <f>IF(ISNA(Table1[[#This Row],[country.name.en]]),FALSE,TRUE)</f>
        <v>1</v>
      </c>
      <c r="G37" t="b">
        <f>IF(ISNA(Table1[[#This Row],[iso3c]]),FALSE,Table1[[#This Row],[iso3c]]=Table1[[#This Row],[Fed]])</f>
        <v>1</v>
      </c>
      <c r="H37" t="str">
        <f>IF(Table1[[#This Row],[country match]],Table1[[#This Row],[iso3c]],Table1[[#This Row],[manual new code]])</f>
        <v>NOR</v>
      </c>
      <c r="L37" t="s">
        <v>241</v>
      </c>
      <c r="M37" t="s">
        <v>514</v>
      </c>
    </row>
    <row r="38" spans="1:13" x14ac:dyDescent="0.35">
      <c r="A38" t="s">
        <v>51</v>
      </c>
      <c r="B38">
        <v>7632</v>
      </c>
      <c r="C38" t="str">
        <f>_xlfn.XLOOKUP(Table1[[#This Row],[Fed]],Table3[fed],Table3[name])</f>
        <v>Denmark</v>
      </c>
      <c r="D38" t="str">
        <f>_xlfn.XLOOKUP(Table1[[#This Row],[fide_name]],Table4[country.name.en],Table4[country.name.en])</f>
        <v>Denmark</v>
      </c>
      <c r="E38" t="str">
        <f>_xlfn.XLOOKUP(Table1[[#This Row],[country.name.en]],Table4[country.name.en],Table4[iso3c])</f>
        <v>DNK</v>
      </c>
      <c r="F38" t="b">
        <f>IF(ISNA(Table1[[#This Row],[country.name.en]]),FALSE,TRUE)</f>
        <v>1</v>
      </c>
      <c r="G38" t="b">
        <f>IF(ISNA(Table1[[#This Row],[iso3c]]),FALSE,Table1[[#This Row],[iso3c]]=Table1[[#This Row],[Fed]])</f>
        <v>0</v>
      </c>
      <c r="H38" t="str">
        <f>IF(Table1[[#This Row],[country match]],Table1[[#This Row],[iso3c]],Table1[[#This Row],[manual new code]])</f>
        <v>DNK</v>
      </c>
      <c r="L38" t="s">
        <v>242</v>
      </c>
      <c r="M38" t="s">
        <v>28</v>
      </c>
    </row>
    <row r="39" spans="1:13" x14ac:dyDescent="0.35">
      <c r="A39" t="s">
        <v>179</v>
      </c>
      <c r="B39">
        <v>7607</v>
      </c>
      <c r="C39" t="str">
        <f>_xlfn.XLOOKUP(Table1[[#This Row],[Fed]],Table3[fed],Table3[name])</f>
        <v>Sweden</v>
      </c>
      <c r="D39" t="str">
        <f>_xlfn.XLOOKUP(Table1[[#This Row],[fide_name]],Table4[country.name.en],Table4[country.name.en])</f>
        <v>Sweden</v>
      </c>
      <c r="E39" t="str">
        <f>_xlfn.XLOOKUP(Table1[[#This Row],[country.name.en]],Table4[country.name.en],Table4[iso3c])</f>
        <v>SWE</v>
      </c>
      <c r="F39" t="b">
        <f>IF(ISNA(Table1[[#This Row],[country.name.en]]),FALSE,TRUE)</f>
        <v>1</v>
      </c>
      <c r="G39" t="b">
        <f>IF(ISNA(Table1[[#This Row],[iso3c]]),FALSE,Table1[[#This Row],[iso3c]]=Table1[[#This Row],[Fed]])</f>
        <v>1</v>
      </c>
      <c r="H39" t="str">
        <f>IF(Table1[[#This Row],[country match]],Table1[[#This Row],[iso3c]],Table1[[#This Row],[manual new code]])</f>
        <v>SWE</v>
      </c>
      <c r="L39" t="s">
        <v>243</v>
      </c>
    </row>
    <row r="40" spans="1:13" x14ac:dyDescent="0.35">
      <c r="A40" t="s">
        <v>154</v>
      </c>
      <c r="B40">
        <v>7399</v>
      </c>
      <c r="C40" t="str">
        <f>_xlfn.XLOOKUP(Table1[[#This Row],[Fed]],Table3[fed],Table3[name])</f>
        <v>Portugal</v>
      </c>
      <c r="D40" t="str">
        <f>_xlfn.XLOOKUP(Table1[[#This Row],[fide_name]],Table4[country.name.en],Table4[country.name.en])</f>
        <v>Portugal</v>
      </c>
      <c r="E40" t="str">
        <f>_xlfn.XLOOKUP(Table1[[#This Row],[country.name.en]],Table4[country.name.en],Table4[iso3c])</f>
        <v>PRT</v>
      </c>
      <c r="F40" t="b">
        <f>IF(ISNA(Table1[[#This Row],[country.name.en]]),FALSE,TRUE)</f>
        <v>1</v>
      </c>
      <c r="G40" t="b">
        <f>IF(ISNA(Table1[[#This Row],[iso3c]]),FALSE,Table1[[#This Row],[iso3c]]=Table1[[#This Row],[Fed]])</f>
        <v>0</v>
      </c>
      <c r="H40" t="str">
        <f>IF(Table1[[#This Row],[country match]],Table1[[#This Row],[iso3c]],Table1[[#This Row],[manual new code]])</f>
        <v>PRT</v>
      </c>
      <c r="L40" t="s">
        <v>244</v>
      </c>
      <c r="M40" t="s">
        <v>515</v>
      </c>
    </row>
    <row r="41" spans="1:13" x14ac:dyDescent="0.35">
      <c r="A41" t="s">
        <v>158</v>
      </c>
      <c r="B41">
        <v>6768</v>
      </c>
      <c r="C41" t="str">
        <f>_xlfn.XLOOKUP(Table1[[#This Row],[Fed]],Table3[fed],Table3[name])</f>
        <v>South Africa</v>
      </c>
      <c r="D41" t="str">
        <f>_xlfn.XLOOKUP(Table1[[#This Row],[fide_name]],Table4[country.name.en],Table4[country.name.en])</f>
        <v>South Africa</v>
      </c>
      <c r="E41" t="str">
        <f>_xlfn.XLOOKUP(Table1[[#This Row],[country.name.en]],Table4[country.name.en],Table4[iso3c])</f>
        <v>ZAF</v>
      </c>
      <c r="F41" t="b">
        <f>IF(ISNA(Table1[[#This Row],[country.name.en]]),FALSE,TRUE)</f>
        <v>1</v>
      </c>
      <c r="G41" t="b">
        <f>IF(ISNA(Table1[[#This Row],[iso3c]]),FALSE,Table1[[#This Row],[iso3c]]=Table1[[#This Row],[Fed]])</f>
        <v>0</v>
      </c>
      <c r="H41" t="str">
        <f>IF(Table1[[#This Row],[country match]],Table1[[#This Row],[iso3c]],Table1[[#This Row],[manual new code]])</f>
        <v>ZAF</v>
      </c>
      <c r="L41" t="s">
        <v>245</v>
      </c>
      <c r="M41" t="s">
        <v>516</v>
      </c>
    </row>
    <row r="42" spans="1:13" x14ac:dyDescent="0.35">
      <c r="A42" t="s">
        <v>92</v>
      </c>
      <c r="B42">
        <v>6665</v>
      </c>
      <c r="C42" t="str">
        <f>_xlfn.XLOOKUP(Table1[[#This Row],[Fed]],Table3[fed],Table3[name])</f>
        <v>Israel</v>
      </c>
      <c r="D42" t="str">
        <f>_xlfn.XLOOKUP(Table1[[#This Row],[fide_name]],Table4[country.name.en],Table4[country.name.en])</f>
        <v>Israel</v>
      </c>
      <c r="E42" t="str">
        <f>_xlfn.XLOOKUP(Table1[[#This Row],[country.name.en]],Table4[country.name.en],Table4[iso3c])</f>
        <v>ISR</v>
      </c>
      <c r="F42" t="b">
        <f>IF(ISNA(Table1[[#This Row],[country.name.en]]),FALSE,TRUE)</f>
        <v>1</v>
      </c>
      <c r="G42" t="b">
        <f>IF(ISNA(Table1[[#This Row],[iso3c]]),FALSE,Table1[[#This Row],[iso3c]]=Table1[[#This Row],[Fed]])</f>
        <v>1</v>
      </c>
      <c r="H42" t="str">
        <f>IF(Table1[[#This Row],[country match]],Table1[[#This Row],[iso3c]],Table1[[#This Row],[manual new code]])</f>
        <v>ISR</v>
      </c>
      <c r="L42" t="s">
        <v>246</v>
      </c>
      <c r="M42" t="s">
        <v>18</v>
      </c>
    </row>
    <row r="43" spans="1:13" x14ac:dyDescent="0.35">
      <c r="A43" t="s">
        <v>38</v>
      </c>
      <c r="B43">
        <v>6474</v>
      </c>
      <c r="C43" t="str">
        <f>_xlfn.XLOOKUP(Table1[[#This Row],[Fed]],Table3[fed],Table3[name])</f>
        <v>Chile</v>
      </c>
      <c r="D43" t="str">
        <f>_xlfn.XLOOKUP(Table1[[#This Row],[fide_name]],Table4[country.name.en],Table4[country.name.en])</f>
        <v>Chile</v>
      </c>
      <c r="E43" t="str">
        <f>_xlfn.XLOOKUP(Table1[[#This Row],[country.name.en]],Table4[country.name.en],Table4[iso3c])</f>
        <v>CHL</v>
      </c>
      <c r="F43" t="b">
        <f>IF(ISNA(Table1[[#This Row],[country.name.en]]),FALSE,TRUE)</f>
        <v>1</v>
      </c>
      <c r="G43" t="b">
        <f>IF(ISNA(Table1[[#This Row],[iso3c]]),FALSE,Table1[[#This Row],[iso3c]]=Table1[[#This Row],[Fed]])</f>
        <v>0</v>
      </c>
      <c r="H43" t="str">
        <f>IF(Table1[[#This Row],[country match]],Table1[[#This Row],[iso3c]],Table1[[#This Row],[manual new code]])</f>
        <v>CHL</v>
      </c>
      <c r="L43" t="s">
        <v>247</v>
      </c>
      <c r="M43" t="s">
        <v>517</v>
      </c>
    </row>
    <row r="44" spans="1:13" x14ac:dyDescent="0.35">
      <c r="A44" t="s">
        <v>14</v>
      </c>
      <c r="B44">
        <v>6304</v>
      </c>
      <c r="C44" t="str">
        <f>_xlfn.XLOOKUP(Table1[[#This Row],[Fed]],Table3[fed],Table3[name])</f>
        <v>Azerbaijan</v>
      </c>
      <c r="D44" t="str">
        <f>_xlfn.XLOOKUP(Table1[[#This Row],[fide_name]],Table4[country.name.en],Table4[country.name.en])</f>
        <v>Azerbaijan</v>
      </c>
      <c r="E44" t="str">
        <f>_xlfn.XLOOKUP(Table1[[#This Row],[country.name.en]],Table4[country.name.en],Table4[iso3c])</f>
        <v>AZE</v>
      </c>
      <c r="F44" t="b">
        <f>IF(ISNA(Table1[[#This Row],[country.name.en]]),FALSE,TRUE)</f>
        <v>1</v>
      </c>
      <c r="G44" t="b">
        <f>IF(ISNA(Table1[[#This Row],[iso3c]]),FALSE,Table1[[#This Row],[iso3c]]=Table1[[#This Row],[Fed]])</f>
        <v>1</v>
      </c>
      <c r="H44" t="str">
        <f>IF(Table1[[#This Row],[country match]],Table1[[#This Row],[iso3c]],Table1[[#This Row],[manual new code]])</f>
        <v>AZE</v>
      </c>
      <c r="L44" t="s">
        <v>248</v>
      </c>
      <c r="M44" t="s">
        <v>41</v>
      </c>
    </row>
    <row r="45" spans="1:13" x14ac:dyDescent="0.35">
      <c r="A45" t="s">
        <v>12</v>
      </c>
      <c r="B45">
        <v>6187</v>
      </c>
      <c r="C45" t="str">
        <f>_xlfn.XLOOKUP(Table1[[#This Row],[Fed]],Table3[fed],Table3[name])</f>
        <v>Australia</v>
      </c>
      <c r="D45" t="str">
        <f>_xlfn.XLOOKUP(Table1[[#This Row],[fide_name]],Table4[country.name.en],Table4[country.name.en])</f>
        <v>Australia</v>
      </c>
      <c r="E45" t="str">
        <f>_xlfn.XLOOKUP(Table1[[#This Row],[country.name.en]],Table4[country.name.en],Table4[iso3c])</f>
        <v>AUS</v>
      </c>
      <c r="F45" t="b">
        <f>IF(ISNA(Table1[[#This Row],[country.name.en]]),FALSE,TRUE)</f>
        <v>1</v>
      </c>
      <c r="G45" t="b">
        <f>IF(ISNA(Table1[[#This Row],[iso3c]]),FALSE,Table1[[#This Row],[iso3c]]=Table1[[#This Row],[Fed]])</f>
        <v>1</v>
      </c>
      <c r="H45" t="str">
        <f>IF(Table1[[#This Row],[country match]],Table1[[#This Row],[iso3c]],Table1[[#This Row],[manual new code]])</f>
        <v>AUS</v>
      </c>
      <c r="L45" t="s">
        <v>249</v>
      </c>
      <c r="M45" t="s">
        <v>34</v>
      </c>
    </row>
    <row r="46" spans="1:13" x14ac:dyDescent="0.35">
      <c r="A46" t="s">
        <v>167</v>
      </c>
      <c r="B46">
        <v>5927</v>
      </c>
      <c r="C46" t="str">
        <f>_xlfn.XLOOKUP(Table1[[#This Row],[Fed]],Table3[fed],Table3[name])</f>
        <v>Slovenia</v>
      </c>
      <c r="D46" t="str">
        <f>_xlfn.XLOOKUP(Table1[[#This Row],[fide_name]],Table4[country.name.en],Table4[country.name.en])</f>
        <v>Slovenia</v>
      </c>
      <c r="E46" t="str">
        <f>_xlfn.XLOOKUP(Table1[[#This Row],[country.name.en]],Table4[country.name.en],Table4[iso3c])</f>
        <v>SVN</v>
      </c>
      <c r="F46" t="b">
        <f>IF(ISNA(Table1[[#This Row],[country.name.en]]),FALSE,TRUE)</f>
        <v>1</v>
      </c>
      <c r="G46" t="b">
        <f>IF(ISNA(Table1[[#This Row],[iso3c]]),FALSE,Table1[[#This Row],[iso3c]]=Table1[[#This Row],[Fed]])</f>
        <v>0</v>
      </c>
      <c r="H46" t="str">
        <f>IF(Table1[[#This Row],[country match]],Table1[[#This Row],[iso3c]],Table1[[#This Row],[manual new code]])</f>
        <v>SVN</v>
      </c>
      <c r="L46" t="s">
        <v>250</v>
      </c>
      <c r="M46" t="s">
        <v>45</v>
      </c>
    </row>
    <row r="47" spans="1:13" x14ac:dyDescent="0.35">
      <c r="A47" t="s">
        <v>46</v>
      </c>
      <c r="B47">
        <v>5770</v>
      </c>
      <c r="C47" t="str">
        <f>_xlfn.XLOOKUP(Table1[[#This Row],[Fed]],Table3[fed],Table3[name])</f>
        <v>Costa Rica</v>
      </c>
      <c r="D47" t="str">
        <f>_xlfn.XLOOKUP(Table1[[#This Row],[fide_name]],Table4[country.name.en],Table4[country.name.en])</f>
        <v>Costa Rica</v>
      </c>
      <c r="E47" t="str">
        <f>_xlfn.XLOOKUP(Table1[[#This Row],[country.name.en]],Table4[country.name.en],Table4[iso3c])</f>
        <v>CRI</v>
      </c>
      <c r="F47" t="b">
        <f>IF(ISNA(Table1[[#This Row],[country.name.en]]),FALSE,TRUE)</f>
        <v>1</v>
      </c>
      <c r="G47" t="b">
        <f>IF(ISNA(Table1[[#This Row],[iso3c]]),FALSE,Table1[[#This Row],[iso3c]]=Table1[[#This Row],[Fed]])</f>
        <v>0</v>
      </c>
      <c r="H47" t="str">
        <f>IF(Table1[[#This Row],[country match]],Table1[[#This Row],[iso3c]],Table1[[#This Row],[manual new code]])</f>
        <v>CRI</v>
      </c>
      <c r="L47" t="s">
        <v>251</v>
      </c>
      <c r="M47" t="s">
        <v>518</v>
      </c>
    </row>
    <row r="48" spans="1:13" x14ac:dyDescent="0.35">
      <c r="A48" t="s">
        <v>5</v>
      </c>
      <c r="B48">
        <v>5663</v>
      </c>
      <c r="C48" t="str">
        <f>_xlfn.XLOOKUP(Table1[[#This Row],[Fed]],Table3[fed],Table3[name])</f>
        <v>Algeria</v>
      </c>
      <c r="D48" t="str">
        <f>_xlfn.XLOOKUP(Table1[[#This Row],[fide_name]],Table4[country.name.en],Table4[country.name.en])</f>
        <v>Algeria</v>
      </c>
      <c r="E48" t="str">
        <f>_xlfn.XLOOKUP(Table1[[#This Row],[country.name.en]],Table4[country.name.en],Table4[iso3c])</f>
        <v>DZA</v>
      </c>
      <c r="F48" t="b">
        <f>IF(ISNA(Table1[[#This Row],[country.name.en]]),FALSE,TRUE)</f>
        <v>1</v>
      </c>
      <c r="G48" t="b">
        <f>IF(ISNA(Table1[[#This Row],[iso3c]]),FALSE,Table1[[#This Row],[iso3c]]=Table1[[#This Row],[Fed]])</f>
        <v>0</v>
      </c>
      <c r="H48" t="str">
        <f>IF(Table1[[#This Row],[country match]],Table1[[#This Row],[iso3c]],Table1[[#This Row],[manual new code]])</f>
        <v>DZA</v>
      </c>
      <c r="L48" t="s">
        <v>252</v>
      </c>
      <c r="M48" t="s">
        <v>519</v>
      </c>
    </row>
    <row r="49" spans="1:13" x14ac:dyDescent="0.35">
      <c r="A49" t="s">
        <v>115</v>
      </c>
      <c r="B49">
        <v>5508</v>
      </c>
      <c r="C49" t="str">
        <f>_xlfn.XLOOKUP(Table1[[#This Row],[Fed]],Table3[fed],Table3[name])</f>
        <v>Lithuania</v>
      </c>
      <c r="D49" t="str">
        <f>_xlfn.XLOOKUP(Table1[[#This Row],[fide_name]],Table4[country.name.en],Table4[country.name.en])</f>
        <v>Lithuania</v>
      </c>
      <c r="E49" t="str">
        <f>_xlfn.XLOOKUP(Table1[[#This Row],[country.name.en]],Table4[country.name.en],Table4[iso3c])</f>
        <v>LTU</v>
      </c>
      <c r="F49" t="b">
        <f>IF(ISNA(Table1[[#This Row],[country.name.en]]),FALSE,TRUE)</f>
        <v>1</v>
      </c>
      <c r="G49" t="b">
        <f>IF(ISNA(Table1[[#This Row],[iso3c]]),FALSE,Table1[[#This Row],[iso3c]]=Table1[[#This Row],[Fed]])</f>
        <v>1</v>
      </c>
      <c r="H49" t="str">
        <f>IF(Table1[[#This Row],[country match]],Table1[[#This Row],[iso3c]],Table1[[#This Row],[manual new code]])</f>
        <v>LTU</v>
      </c>
      <c r="L49" t="s">
        <v>253</v>
      </c>
      <c r="M49" t="s">
        <v>32</v>
      </c>
    </row>
    <row r="50" spans="1:13" x14ac:dyDescent="0.35">
      <c r="A50" t="s">
        <v>30</v>
      </c>
      <c r="B50">
        <v>5450</v>
      </c>
      <c r="C50" t="str">
        <f>_xlfn.XLOOKUP(Table1[[#This Row],[Fed]],Table3[fed],Table3[name])</f>
        <v>Bulgaria</v>
      </c>
      <c r="D50" t="str">
        <f>_xlfn.XLOOKUP(Table1[[#This Row],[fide_name]],Table4[country.name.en],Table4[country.name.en])</f>
        <v>Bulgaria</v>
      </c>
      <c r="E50" t="str">
        <f>_xlfn.XLOOKUP(Table1[[#This Row],[country.name.en]],Table4[country.name.en],Table4[iso3c])</f>
        <v>BGR</v>
      </c>
      <c r="F50" t="b">
        <f>IF(ISNA(Table1[[#This Row],[country.name.en]]),FALSE,TRUE)</f>
        <v>1</v>
      </c>
      <c r="G50" t="b">
        <f>IF(ISNA(Table1[[#This Row],[iso3c]]),FALSE,Table1[[#This Row],[iso3c]]=Table1[[#This Row],[Fed]])</f>
        <v>0</v>
      </c>
      <c r="H50" t="str">
        <f>IF(Table1[[#This Row],[country match]],Table1[[#This Row],[iso3c]],Table1[[#This Row],[manual new code]])</f>
        <v>BGR</v>
      </c>
      <c r="L50" t="s">
        <v>254</v>
      </c>
      <c r="M50" t="s">
        <v>520</v>
      </c>
    </row>
    <row r="51" spans="1:13" x14ac:dyDescent="0.35">
      <c r="A51" t="s">
        <v>176</v>
      </c>
      <c r="B51">
        <v>5278</v>
      </c>
      <c r="C51" t="str">
        <f>_xlfn.XLOOKUP(Table1[[#This Row],[Fed]],Table3[fed],Table3[name])</f>
        <v>Switzerland</v>
      </c>
      <c r="D51" t="str">
        <f>_xlfn.XLOOKUP(Table1[[#This Row],[fide_name]],Table4[country.name.en],Table4[country.name.en])</f>
        <v>Switzerland</v>
      </c>
      <c r="E51" t="str">
        <f>_xlfn.XLOOKUP(Table1[[#This Row],[country.name.en]],Table4[country.name.en],Table4[iso3c])</f>
        <v>CHE</v>
      </c>
      <c r="F51" t="b">
        <f>IF(ISNA(Table1[[#This Row],[country.name.en]]),FALSE,TRUE)</f>
        <v>1</v>
      </c>
      <c r="G51" t="b">
        <f>IF(ISNA(Table1[[#This Row],[iso3c]]),FALSE,Table1[[#This Row],[iso3c]]=Table1[[#This Row],[Fed]])</f>
        <v>0</v>
      </c>
      <c r="H51" t="str">
        <f>IF(Table1[[#This Row],[country match]],Table1[[#This Row],[iso3c]],Table1[[#This Row],[manual new code]])</f>
        <v>CHE</v>
      </c>
      <c r="L51" t="s">
        <v>255</v>
      </c>
    </row>
    <row r="52" spans="1:13" x14ac:dyDescent="0.35">
      <c r="A52" t="s">
        <v>34</v>
      </c>
      <c r="B52">
        <v>4901</v>
      </c>
      <c r="C52" t="str">
        <f>_xlfn.XLOOKUP(Table1[[#This Row],[Fed]],Table3[fed],Table3[name])</f>
        <v>Canada</v>
      </c>
      <c r="D52" t="str">
        <f>_xlfn.XLOOKUP(Table1[[#This Row],[fide_name]],Table4[country.name.en],Table4[country.name.en])</f>
        <v>Canada</v>
      </c>
      <c r="E52" t="str">
        <f>_xlfn.XLOOKUP(Table1[[#This Row],[country.name.en]],Table4[country.name.en],Table4[iso3c])</f>
        <v>CAN</v>
      </c>
      <c r="F52" t="b">
        <f>IF(ISNA(Table1[[#This Row],[country.name.en]]),FALSE,TRUE)</f>
        <v>1</v>
      </c>
      <c r="G52" t="b">
        <f>IF(ISNA(Table1[[#This Row],[iso3c]]),FALSE,Table1[[#This Row],[iso3c]]=Table1[[#This Row],[Fed]])</f>
        <v>1</v>
      </c>
      <c r="H52" t="str">
        <f>IF(Table1[[#This Row],[country match]],Table1[[#This Row],[iso3c]],Table1[[#This Row],[manual new code]])</f>
        <v>CAN</v>
      </c>
      <c r="L52" t="s">
        <v>256</v>
      </c>
      <c r="M52" t="s">
        <v>521</v>
      </c>
    </row>
    <row r="53" spans="1:13" x14ac:dyDescent="0.35">
      <c r="A53" t="s">
        <v>55</v>
      </c>
      <c r="B53">
        <v>4678</v>
      </c>
      <c r="C53" t="str">
        <f>_xlfn.XLOOKUP(Table1[[#This Row],[Fed]],Table3[fed],Table3[name])</f>
        <v>Ecuador</v>
      </c>
      <c r="D53" t="str">
        <f>_xlfn.XLOOKUP(Table1[[#This Row],[fide_name]],Table4[country.name.en],Table4[country.name.en])</f>
        <v>Ecuador</v>
      </c>
      <c r="E53" t="str">
        <f>_xlfn.XLOOKUP(Table1[[#This Row],[country.name.en]],Table4[country.name.en],Table4[iso3c])</f>
        <v>ECU</v>
      </c>
      <c r="F53" t="b">
        <f>IF(ISNA(Table1[[#This Row],[country.name.en]]),FALSE,TRUE)</f>
        <v>1</v>
      </c>
      <c r="G53" t="b">
        <f>IF(ISNA(Table1[[#This Row],[iso3c]]),FALSE,Table1[[#This Row],[iso3c]]=Table1[[#This Row],[Fed]])</f>
        <v>1</v>
      </c>
      <c r="H53" t="str">
        <f>IF(Table1[[#This Row],[country match]],Table1[[#This Row],[iso3c]],Table1[[#This Row],[manual new code]])</f>
        <v>ECU</v>
      </c>
      <c r="L53" t="s">
        <v>257</v>
      </c>
      <c r="M53" t="s">
        <v>39</v>
      </c>
    </row>
    <row r="54" spans="1:13" x14ac:dyDescent="0.35">
      <c r="A54" t="s">
        <v>25</v>
      </c>
      <c r="B54">
        <v>4389</v>
      </c>
      <c r="C54" t="str">
        <f>_xlfn.XLOOKUP(Table1[[#This Row],[Fed]],Table3[fed],Table3[name])</f>
        <v>Bolivia</v>
      </c>
      <c r="D54" t="str">
        <f>_xlfn.XLOOKUP(Table1[[#This Row],[fide_name]],Table4[country.name.en],Table4[country.name.en])</f>
        <v>Bolivia</v>
      </c>
      <c r="E54" t="str">
        <f>_xlfn.XLOOKUP(Table1[[#This Row],[country.name.en]],Table4[country.name.en],Table4[iso3c])</f>
        <v>BOL</v>
      </c>
      <c r="F54" t="b">
        <f>IF(ISNA(Table1[[#This Row],[country.name.en]]),FALSE,TRUE)</f>
        <v>1</v>
      </c>
      <c r="G54" t="b">
        <f>IF(ISNA(Table1[[#This Row],[iso3c]]),FALSE,Table1[[#This Row],[iso3c]]=Table1[[#This Row],[Fed]])</f>
        <v>1</v>
      </c>
      <c r="H54" t="str">
        <f>IF(Table1[[#This Row],[country match]],Table1[[#This Row],[iso3c]],Table1[[#This Row],[manual new code]])</f>
        <v>BOL</v>
      </c>
      <c r="L54" t="s">
        <v>258</v>
      </c>
      <c r="M54" t="s">
        <v>522</v>
      </c>
    </row>
    <row r="55" spans="1:13" x14ac:dyDescent="0.35">
      <c r="A55" t="s">
        <v>102</v>
      </c>
      <c r="B55">
        <v>4234</v>
      </c>
      <c r="C55" t="str">
        <f>_xlfn.XLOOKUP(Table1[[#This Row],[Fed]],Table3[fed],Table3[name])</f>
        <v>Kyrgyzstan</v>
      </c>
      <c r="D55" t="str">
        <f>_xlfn.XLOOKUP(Table1[[#This Row],[fide_name]],Table4[country.name.en],Table4[country.name.en])</f>
        <v>Kyrgyzstan</v>
      </c>
      <c r="E55" t="str">
        <f>_xlfn.XLOOKUP(Table1[[#This Row],[country.name.en]],Table4[country.name.en],Table4[iso3c])</f>
        <v>KGZ</v>
      </c>
      <c r="F55" t="b">
        <f>IF(ISNA(Table1[[#This Row],[country.name.en]]),FALSE,TRUE)</f>
        <v>1</v>
      </c>
      <c r="G55" t="b">
        <f>IF(ISNA(Table1[[#This Row],[iso3c]]),FALSE,Table1[[#This Row],[iso3c]]=Table1[[#This Row],[Fed]])</f>
        <v>1</v>
      </c>
      <c r="H55" t="str">
        <f>IF(Table1[[#This Row],[country match]],Table1[[#This Row],[iso3c]],Table1[[#This Row],[manual new code]])</f>
        <v>KGZ</v>
      </c>
      <c r="L55" t="s">
        <v>259</v>
      </c>
      <c r="M55" t="s">
        <v>523</v>
      </c>
    </row>
    <row r="56" spans="1:13" x14ac:dyDescent="0.35">
      <c r="A56" t="s">
        <v>119</v>
      </c>
      <c r="B56">
        <v>4234</v>
      </c>
      <c r="C56" t="str">
        <f>_xlfn.XLOOKUP(Table1[[#This Row],[Fed]],Table3[fed],Table3[name])</f>
        <v>Morocco</v>
      </c>
      <c r="D56" t="str">
        <f>_xlfn.XLOOKUP(Table1[[#This Row],[fide_name]],Table4[country.name.en],Table4[country.name.en])</f>
        <v>Morocco</v>
      </c>
      <c r="E56" t="str">
        <f>_xlfn.XLOOKUP(Table1[[#This Row],[country.name.en]],Table4[country.name.en],Table4[iso3c])</f>
        <v>MAR</v>
      </c>
      <c r="F56" t="b">
        <f>IF(ISNA(Table1[[#This Row],[country.name.en]]),FALSE,TRUE)</f>
        <v>1</v>
      </c>
      <c r="G56" t="b">
        <f>IF(ISNA(Table1[[#This Row],[iso3c]]),FALSE,Table1[[#This Row],[iso3c]]=Table1[[#This Row],[Fed]])</f>
        <v>1</v>
      </c>
      <c r="H56" t="str">
        <f>IF(Table1[[#This Row],[country match]],Table1[[#This Row],[iso3c]],Table1[[#This Row],[manual new code]])</f>
        <v>MAR</v>
      </c>
      <c r="L56" t="s">
        <v>260</v>
      </c>
      <c r="M56" t="s">
        <v>43</v>
      </c>
    </row>
    <row r="57" spans="1:13" x14ac:dyDescent="0.35">
      <c r="A57" t="s">
        <v>199</v>
      </c>
      <c r="B57">
        <v>4087</v>
      </c>
      <c r="C57" t="str">
        <f>_xlfn.XLOOKUP(Table1[[#This Row],[Fed]],Table3[fed],Table3[name])</f>
        <v>Vietnam</v>
      </c>
      <c r="D57" t="str">
        <f>_xlfn.XLOOKUP(Table1[[#This Row],[fide_name]],Table4[country.name.en],Table4[country.name.en])</f>
        <v>Vietnam</v>
      </c>
      <c r="E57" t="str">
        <f>_xlfn.XLOOKUP(Table1[[#This Row],[country.name.en]],Table4[country.name.en],Table4[iso3c])</f>
        <v>VNM</v>
      </c>
      <c r="F57" t="b">
        <f>IF(ISNA(Table1[[#This Row],[country.name.en]]),FALSE,TRUE)</f>
        <v>1</v>
      </c>
      <c r="G57" t="b">
        <f>IF(ISNA(Table1[[#This Row],[iso3c]]),FALSE,Table1[[#This Row],[iso3c]]=Table1[[#This Row],[Fed]])</f>
        <v>0</v>
      </c>
      <c r="H57" t="str">
        <f>IF(Table1[[#This Row],[country match]],Table1[[#This Row],[iso3c]],Table1[[#This Row],[manual new code]])</f>
        <v>VNM</v>
      </c>
      <c r="L57" t="s">
        <v>261</v>
      </c>
      <c r="M57" t="s">
        <v>44</v>
      </c>
    </row>
    <row r="58" spans="1:13" x14ac:dyDescent="0.35">
      <c r="A58" t="s">
        <v>164</v>
      </c>
      <c r="B58">
        <v>4070</v>
      </c>
      <c r="C58" t="str">
        <f>_xlfn.XLOOKUP(Table1[[#This Row],[Fed]],Table3[fed],Table3[name])</f>
        <v>Singapore</v>
      </c>
      <c r="D58" t="str">
        <f>_xlfn.XLOOKUP(Table1[[#This Row],[fide_name]],Table4[country.name.en],Table4[country.name.en])</f>
        <v>Singapore</v>
      </c>
      <c r="E58" t="str">
        <f>_xlfn.XLOOKUP(Table1[[#This Row],[country.name.en]],Table4[country.name.en],Table4[iso3c])</f>
        <v>SGP</v>
      </c>
      <c r="F58" t="b">
        <f>IF(ISNA(Table1[[#This Row],[country.name.en]]),FALSE,TRUE)</f>
        <v>1</v>
      </c>
      <c r="G58" t="b">
        <f>IF(ISNA(Table1[[#This Row],[iso3c]]),FALSE,Table1[[#This Row],[iso3c]]=Table1[[#This Row],[Fed]])</f>
        <v>1</v>
      </c>
      <c r="H58" t="str">
        <f>IF(Table1[[#This Row],[country match]],Table1[[#This Row],[iso3c]],Table1[[#This Row],[manual new code]])</f>
        <v>SGP</v>
      </c>
      <c r="L58" t="s">
        <v>262</v>
      </c>
      <c r="M58" t="s">
        <v>524</v>
      </c>
    </row>
    <row r="59" spans="1:13" x14ac:dyDescent="0.35">
      <c r="A59" t="s">
        <v>138</v>
      </c>
      <c r="B59">
        <v>4036</v>
      </c>
      <c r="C59" t="str">
        <f>_xlfn.XLOOKUP(Table1[[#This Row],[Fed]],Table3[fed],Table3[name])</f>
        <v>Nepal</v>
      </c>
      <c r="D59" t="str">
        <f>_xlfn.XLOOKUP(Table1[[#This Row],[fide_name]],Table4[country.name.en],Table4[country.name.en])</f>
        <v>Nepal</v>
      </c>
      <c r="E59" t="str">
        <f>_xlfn.XLOOKUP(Table1[[#This Row],[country.name.en]],Table4[country.name.en],Table4[iso3c])</f>
        <v>NPL</v>
      </c>
      <c r="F59" t="b">
        <f>IF(ISNA(Table1[[#This Row],[country.name.en]]),FALSE,TRUE)</f>
        <v>1</v>
      </c>
      <c r="G59" t="b">
        <f>IF(ISNA(Table1[[#This Row],[iso3c]]),FALSE,Table1[[#This Row],[iso3c]]=Table1[[#This Row],[Fed]])</f>
        <v>0</v>
      </c>
      <c r="H59" t="str">
        <f>IF(Table1[[#This Row],[country match]],Table1[[#This Row],[iso3c]],Table1[[#This Row],[manual new code]])</f>
        <v>NPL</v>
      </c>
      <c r="L59" t="s">
        <v>263</v>
      </c>
      <c r="M59" t="s">
        <v>42</v>
      </c>
    </row>
    <row r="60" spans="1:13" x14ac:dyDescent="0.35">
      <c r="A60" t="s">
        <v>190</v>
      </c>
      <c r="B60">
        <v>4014</v>
      </c>
      <c r="C60" t="str">
        <f>_xlfn.XLOOKUP(Table1[[#This Row],[Fed]],Table3[fed],Table3[name])</f>
        <v>Tunisia</v>
      </c>
      <c r="D60" t="str">
        <f>_xlfn.XLOOKUP(Table1[[#This Row],[fide_name]],Table4[country.name.en],Table4[country.name.en])</f>
        <v>Tunisia</v>
      </c>
      <c r="E60" t="str">
        <f>_xlfn.XLOOKUP(Table1[[#This Row],[country.name.en]],Table4[country.name.en],Table4[iso3c])</f>
        <v>TUN</v>
      </c>
      <c r="F60" t="b">
        <f>IF(ISNA(Table1[[#This Row],[country.name.en]]),FALSE,TRUE)</f>
        <v>1</v>
      </c>
      <c r="G60" t="b">
        <f>IF(ISNA(Table1[[#This Row],[iso3c]]),FALSE,Table1[[#This Row],[iso3c]]=Table1[[#This Row],[Fed]])</f>
        <v>1</v>
      </c>
      <c r="H60" t="str">
        <f>IF(Table1[[#This Row],[country match]],Table1[[#This Row],[iso3c]],Table1[[#This Row],[manual new code]])</f>
        <v>TUN</v>
      </c>
      <c r="L60" t="s">
        <v>264</v>
      </c>
      <c r="M60" t="s">
        <v>525</v>
      </c>
    </row>
    <row r="61" spans="1:13" x14ac:dyDescent="0.35">
      <c r="A61" t="s">
        <v>39</v>
      </c>
      <c r="B61">
        <v>3974</v>
      </c>
      <c r="C61" t="str">
        <f>_xlfn.XLOOKUP(Table1[[#This Row],[Fed]],Table3[fed],Table3[name])</f>
        <v>China</v>
      </c>
      <c r="D61" t="str">
        <f>_xlfn.XLOOKUP(Table1[[#This Row],[fide_name]],Table4[country.name.en],Table4[country.name.en])</f>
        <v>China</v>
      </c>
      <c r="E61" t="str">
        <f>_xlfn.XLOOKUP(Table1[[#This Row],[country.name.en]],Table4[country.name.en],Table4[iso3c])</f>
        <v>CHN</v>
      </c>
      <c r="F61" t="b">
        <f>IF(ISNA(Table1[[#This Row],[country.name.en]]),FALSE,TRUE)</f>
        <v>1</v>
      </c>
      <c r="G61" t="b">
        <f>IF(ISNA(Table1[[#This Row],[iso3c]]),FALSE,Table1[[#This Row],[iso3c]]=Table1[[#This Row],[Fed]])</f>
        <v>1</v>
      </c>
      <c r="H61" t="str">
        <f>IF(Table1[[#This Row],[country match]],Table1[[#This Row],[iso3c]],Table1[[#This Row],[manual new code]])</f>
        <v>CHN</v>
      </c>
      <c r="L61" t="s">
        <v>265</v>
      </c>
      <c r="M61" t="s">
        <v>526</v>
      </c>
    </row>
    <row r="62" spans="1:13" x14ac:dyDescent="0.35">
      <c r="A62" t="s">
        <v>108</v>
      </c>
      <c r="B62">
        <v>3950</v>
      </c>
      <c r="C62" t="str">
        <f>_xlfn.XLOOKUP(Table1[[#This Row],[Fed]],Table3[fed],Table3[name])</f>
        <v>Latvia</v>
      </c>
      <c r="D62" t="str">
        <f>_xlfn.XLOOKUP(Table1[[#This Row],[fide_name]],Table4[country.name.en],Table4[country.name.en])</f>
        <v>Latvia</v>
      </c>
      <c r="E62" t="str">
        <f>_xlfn.XLOOKUP(Table1[[#This Row],[country.name.en]],Table4[country.name.en],Table4[iso3c])</f>
        <v>LVA</v>
      </c>
      <c r="F62" t="b">
        <f>IF(ISNA(Table1[[#This Row],[country.name.en]]),FALSE,TRUE)</f>
        <v>1</v>
      </c>
      <c r="G62" t="b">
        <f>IF(ISNA(Table1[[#This Row],[iso3c]]),FALSE,Table1[[#This Row],[iso3c]]=Table1[[#This Row],[Fed]])</f>
        <v>0</v>
      </c>
      <c r="H62" t="str">
        <f>IF(Table1[[#This Row],[country match]],Table1[[#This Row],[iso3c]],Table1[[#This Row],[manual new code]])</f>
        <v>LVA</v>
      </c>
      <c r="L62" t="s">
        <v>266</v>
      </c>
      <c r="M62" t="s">
        <v>40</v>
      </c>
    </row>
    <row r="63" spans="1:13" x14ac:dyDescent="0.35">
      <c r="A63" t="s">
        <v>71</v>
      </c>
      <c r="B63">
        <v>3841</v>
      </c>
      <c r="C63" t="str">
        <f>_xlfn.XLOOKUP(Table1[[#This Row],[Fed]],Table3[fed],Table3[name])</f>
        <v>Georgia</v>
      </c>
      <c r="D63" t="str">
        <f>_xlfn.XLOOKUP(Table1[[#This Row],[fide_name]],Table4[country.name.en],Table4[country.name.en])</f>
        <v>Georgia</v>
      </c>
      <c r="E63" t="str">
        <f>_xlfn.XLOOKUP(Table1[[#This Row],[country.name.en]],Table4[country.name.en],Table4[iso3c])</f>
        <v>GEO</v>
      </c>
      <c r="F63" t="b">
        <f>IF(ISNA(Table1[[#This Row],[country.name.en]]),FALSE,TRUE)</f>
        <v>1</v>
      </c>
      <c r="G63" t="b">
        <f>IF(ISNA(Table1[[#This Row],[iso3c]]),FALSE,Table1[[#This Row],[iso3c]]=Table1[[#This Row],[Fed]])</f>
        <v>1</v>
      </c>
      <c r="H63" t="str">
        <f>IF(Table1[[#This Row],[country match]],Table1[[#This Row],[iso3c]],Table1[[#This Row],[manual new code]])</f>
        <v>GEO</v>
      </c>
      <c r="L63" t="s">
        <v>267</v>
      </c>
      <c r="M63" t="s">
        <v>527</v>
      </c>
    </row>
    <row r="64" spans="1:13" x14ac:dyDescent="0.35">
      <c r="A64" t="s">
        <v>101</v>
      </c>
      <c r="B64">
        <v>3807</v>
      </c>
      <c r="C64" t="str">
        <f>_xlfn.XLOOKUP(Table1[[#This Row],[Fed]],Table3[fed],Table3[name])</f>
        <v>Kenya</v>
      </c>
      <c r="D64" t="str">
        <f>_xlfn.XLOOKUP(Table1[[#This Row],[fide_name]],Table4[country.name.en],Table4[country.name.en])</f>
        <v>Kenya</v>
      </c>
      <c r="E64" t="str">
        <f>_xlfn.XLOOKUP(Table1[[#This Row],[country.name.en]],Table4[country.name.en],Table4[iso3c])</f>
        <v>KEN</v>
      </c>
      <c r="F64" t="b">
        <f>IF(ISNA(Table1[[#This Row],[country.name.en]]),FALSE,TRUE)</f>
        <v>1</v>
      </c>
      <c r="G64" t="b">
        <f>IF(ISNA(Table1[[#This Row],[iso3c]]),FALSE,Table1[[#This Row],[iso3c]]=Table1[[#This Row],[Fed]])</f>
        <v>1</v>
      </c>
      <c r="H64" t="str">
        <f>IF(Table1[[#This Row],[country match]],Table1[[#This Row],[iso3c]],Table1[[#This Row],[manual new code]])</f>
        <v>KEN</v>
      </c>
      <c r="L64" t="s">
        <v>268</v>
      </c>
      <c r="M64" t="s">
        <v>48</v>
      </c>
    </row>
    <row r="65" spans="1:13" x14ac:dyDescent="0.35">
      <c r="A65" t="s">
        <v>22</v>
      </c>
      <c r="B65">
        <v>3318</v>
      </c>
      <c r="C65" t="str">
        <f>_xlfn.XLOOKUP(Table1[[#This Row],[Fed]],Table3[fed],Table3[name])</f>
        <v>Bosnia &amp; Herzegovina</v>
      </c>
      <c r="D65" t="str">
        <f>_xlfn.XLOOKUP(Table1[[#This Row],[fide_name]],Table4[country.name.en],Table4[country.name.en])</f>
        <v>Bosnia &amp; Herzegovina</v>
      </c>
      <c r="E65" t="str">
        <f>_xlfn.XLOOKUP(Table1[[#This Row],[country.name.en]],Table4[country.name.en],Table4[iso3c])</f>
        <v>BIH</v>
      </c>
      <c r="F65" t="b">
        <f>IF(ISNA(Table1[[#This Row],[country.name.en]]),FALSE,TRUE)</f>
        <v>1</v>
      </c>
      <c r="G65" t="b">
        <f>IF(ISNA(Table1[[#This Row],[iso3c]]),FALSE,Table1[[#This Row],[iso3c]]=Table1[[#This Row],[Fed]])</f>
        <v>1</v>
      </c>
      <c r="H65" t="str">
        <f>IF(Table1[[#This Row],[country match]],Table1[[#This Row],[iso3c]],Table1[[#This Row],[manual new code]])</f>
        <v>BIH</v>
      </c>
      <c r="L65" t="s">
        <v>269</v>
      </c>
      <c r="M65" t="s">
        <v>528</v>
      </c>
    </row>
    <row r="66" spans="1:13" x14ac:dyDescent="0.35">
      <c r="A66" t="s">
        <v>48</v>
      </c>
      <c r="B66">
        <v>3240</v>
      </c>
      <c r="C66" t="str">
        <f>_xlfn.XLOOKUP(Table1[[#This Row],[Fed]],Table3[fed],Table3[name])</f>
        <v>Cuba</v>
      </c>
      <c r="D66" t="str">
        <f>_xlfn.XLOOKUP(Table1[[#This Row],[fide_name]],Table4[country.name.en],Table4[country.name.en])</f>
        <v>Cuba</v>
      </c>
      <c r="E66" t="str">
        <f>_xlfn.XLOOKUP(Table1[[#This Row],[country.name.en]],Table4[country.name.en],Table4[iso3c])</f>
        <v>CUB</v>
      </c>
      <c r="F66" t="b">
        <f>IF(ISNA(Table1[[#This Row],[country.name.en]]),FALSE,TRUE)</f>
        <v>1</v>
      </c>
      <c r="G66" t="b">
        <f>IF(ISNA(Table1[[#This Row],[iso3c]]),FALSE,Table1[[#This Row],[iso3c]]=Table1[[#This Row],[Fed]])</f>
        <v>1</v>
      </c>
      <c r="H66" t="str">
        <f>IF(Table1[[#This Row],[country match]],Table1[[#This Row],[iso3c]],Table1[[#This Row],[manual new code]])</f>
        <v>CUB</v>
      </c>
      <c r="L66" t="s">
        <v>270</v>
      </c>
      <c r="M66" t="s">
        <v>49</v>
      </c>
    </row>
    <row r="67" spans="1:13" x14ac:dyDescent="0.35">
      <c r="A67" t="s">
        <v>54</v>
      </c>
      <c r="B67">
        <v>3158</v>
      </c>
      <c r="C67" t="str">
        <f>_xlfn.XLOOKUP(Table1[[#This Row],[Fed]],Table3[fed],Table3[name])</f>
        <v>Dominican Republic</v>
      </c>
      <c r="D67" t="str">
        <f>_xlfn.XLOOKUP(Table1[[#This Row],[fide_name]],Table4[country.name.en],Table4[country.name.en])</f>
        <v>Dominican Republic</v>
      </c>
      <c r="E67" t="str">
        <f>_xlfn.XLOOKUP(Table1[[#This Row],[country.name.en]],Table4[country.name.en],Table4[iso3c])</f>
        <v>DOM</v>
      </c>
      <c r="F67" t="b">
        <f>IF(ISNA(Table1[[#This Row],[country.name.en]]),FALSE,TRUE)</f>
        <v>1</v>
      </c>
      <c r="G67" t="b">
        <f>IF(ISNA(Table1[[#This Row],[iso3c]]),FALSE,Table1[[#This Row],[iso3c]]=Table1[[#This Row],[Fed]])</f>
        <v>1</v>
      </c>
      <c r="H67" t="str">
        <f>IF(Table1[[#This Row],[country match]],Table1[[#This Row],[iso3c]],Table1[[#This Row],[manual new code]])</f>
        <v>DOM</v>
      </c>
      <c r="L67" t="s">
        <v>271</v>
      </c>
      <c r="M67" t="s">
        <v>50</v>
      </c>
    </row>
    <row r="68" spans="1:13" x14ac:dyDescent="0.35">
      <c r="A68" t="s">
        <v>84</v>
      </c>
      <c r="B68">
        <v>3102</v>
      </c>
      <c r="C68" t="str">
        <f>_xlfn.XLOOKUP(Table1[[#This Row],[Fed]],Table3[fed],Table3[name])</f>
        <v>Indonesia</v>
      </c>
      <c r="D68" t="str">
        <f>_xlfn.XLOOKUP(Table1[[#This Row],[fide_name]],Table4[country.name.en],Table4[country.name.en])</f>
        <v>Indonesia</v>
      </c>
      <c r="E68" t="str">
        <f>_xlfn.XLOOKUP(Table1[[#This Row],[country.name.en]],Table4[country.name.en],Table4[iso3c])</f>
        <v>IDN</v>
      </c>
      <c r="F68" t="b">
        <f>IF(ISNA(Table1[[#This Row],[country.name.en]]),FALSE,TRUE)</f>
        <v>1</v>
      </c>
      <c r="G68" t="b">
        <f>IF(ISNA(Table1[[#This Row],[iso3c]]),FALSE,Table1[[#This Row],[iso3c]]=Table1[[#This Row],[Fed]])</f>
        <v>0</v>
      </c>
      <c r="H68" t="str">
        <f>IF(Table1[[#This Row],[country match]],Table1[[#This Row],[iso3c]],Table1[[#This Row],[manual new code]])</f>
        <v>IDN</v>
      </c>
      <c r="L68" t="s">
        <v>272</v>
      </c>
    </row>
    <row r="69" spans="1:13" x14ac:dyDescent="0.35">
      <c r="A69" t="s">
        <v>90</v>
      </c>
      <c r="B69">
        <v>3074</v>
      </c>
      <c r="C69" t="str">
        <f>_xlfn.XLOOKUP(Table1[[#This Row],[Fed]],Table3[fed],Table3[name])</f>
        <v>Iraq</v>
      </c>
      <c r="D69" t="str">
        <f>_xlfn.XLOOKUP(Table1[[#This Row],[fide_name]],Table4[country.name.en],Table4[country.name.en])</f>
        <v>Iraq</v>
      </c>
      <c r="E69" t="str">
        <f>_xlfn.XLOOKUP(Table1[[#This Row],[country.name.en]],Table4[country.name.en],Table4[iso3c])</f>
        <v>IRQ</v>
      </c>
      <c r="F69" t="b">
        <f>IF(ISNA(Table1[[#This Row],[country.name.en]]),FALSE,TRUE)</f>
        <v>1</v>
      </c>
      <c r="G69" t="b">
        <f>IF(ISNA(Table1[[#This Row],[iso3c]]),FALSE,Table1[[#This Row],[iso3c]]=Table1[[#This Row],[Fed]])</f>
        <v>1</v>
      </c>
      <c r="H69" t="str">
        <f>IF(Table1[[#This Row],[country match]],Table1[[#This Row],[iso3c]],Table1[[#This Row],[manual new code]])</f>
        <v>IRQ</v>
      </c>
      <c r="L69" t="s">
        <v>273</v>
      </c>
      <c r="M69" t="s">
        <v>529</v>
      </c>
    </row>
    <row r="70" spans="1:13" x14ac:dyDescent="0.35">
      <c r="A70" t="s">
        <v>105</v>
      </c>
      <c r="B70">
        <v>3057</v>
      </c>
      <c r="C70" t="str">
        <f>_xlfn.XLOOKUP(Table1[[#This Row],[Fed]],Table3[fed],Table3[name])</f>
        <v>Saudi Arabia</v>
      </c>
      <c r="D70" t="str">
        <f>_xlfn.XLOOKUP(Table1[[#This Row],[fide_name]],Table4[country.name.en],Table4[country.name.en])</f>
        <v>Saudi Arabia</v>
      </c>
      <c r="E70" t="str">
        <f>_xlfn.XLOOKUP(Table1[[#This Row],[country.name.en]],Table4[country.name.en],Table4[iso3c])</f>
        <v>SAU</v>
      </c>
      <c r="F70" t="b">
        <f>IF(ISNA(Table1[[#This Row],[country.name.en]]),FALSE,TRUE)</f>
        <v>1</v>
      </c>
      <c r="G70" t="b">
        <f>IF(ISNA(Table1[[#This Row],[iso3c]]),FALSE,Table1[[#This Row],[iso3c]]=Table1[[#This Row],[Fed]])</f>
        <v>0</v>
      </c>
      <c r="H70" t="str">
        <f>IF(Table1[[#This Row],[country match]],Table1[[#This Row],[iso3c]],Table1[[#This Row],[manual new code]])</f>
        <v>SAU</v>
      </c>
      <c r="L70" t="s">
        <v>274</v>
      </c>
      <c r="M70" t="s">
        <v>52</v>
      </c>
    </row>
    <row r="71" spans="1:13" x14ac:dyDescent="0.35">
      <c r="A71" t="s">
        <v>192</v>
      </c>
      <c r="B71">
        <v>2986</v>
      </c>
      <c r="C71" t="str">
        <f>_xlfn.XLOOKUP(Table1[[#This Row],[Fed]],Table3[fed],Table3[name])</f>
        <v>United Arab Emirates</v>
      </c>
      <c r="D71" t="str">
        <f>_xlfn.XLOOKUP(Table1[[#This Row],[fide_name]],Table4[country.name.en],Table4[country.name.en])</f>
        <v>United Arab Emirates</v>
      </c>
      <c r="E71" t="str">
        <f>_xlfn.XLOOKUP(Table1[[#This Row],[country.name.en]],Table4[country.name.en],Table4[iso3c])</f>
        <v>ARE</v>
      </c>
      <c r="F71" t="b">
        <f>IF(ISNA(Table1[[#This Row],[country.name.en]]),FALSE,TRUE)</f>
        <v>1</v>
      </c>
      <c r="G71" t="b">
        <f>IF(ISNA(Table1[[#This Row],[iso3c]]),FALSE,Table1[[#This Row],[iso3c]]=Table1[[#This Row],[Fed]])</f>
        <v>0</v>
      </c>
      <c r="H71" t="str">
        <f>IF(Table1[[#This Row],[country match]],Table1[[#This Row],[iso3c]],Table1[[#This Row],[manual new code]])</f>
        <v>ARE</v>
      </c>
      <c r="L71" t="s">
        <v>275</v>
      </c>
      <c r="M71" t="s">
        <v>53</v>
      </c>
    </row>
    <row r="72" spans="1:13" x14ac:dyDescent="0.35">
      <c r="A72" t="s">
        <v>24</v>
      </c>
      <c r="B72">
        <v>2935</v>
      </c>
      <c r="C72" t="str">
        <f>_xlfn.XLOOKUP(Table1[[#This Row],[Fed]],Table3[fed],Table3[name])</f>
        <v>Belarus</v>
      </c>
      <c r="D72" t="str">
        <f>_xlfn.XLOOKUP(Table1[[#This Row],[fide_name]],Table4[country.name.en],Table4[country.name.en])</f>
        <v>Belarus</v>
      </c>
      <c r="E72" t="str">
        <f>_xlfn.XLOOKUP(Table1[[#This Row],[country.name.en]],Table4[country.name.en],Table4[iso3c])</f>
        <v>BLR</v>
      </c>
      <c r="F72" t="b">
        <f>IF(ISNA(Table1[[#This Row],[country.name.en]]),FALSE,TRUE)</f>
        <v>1</v>
      </c>
      <c r="G72" t="b">
        <f>IF(ISNA(Table1[[#This Row],[iso3c]]),FALSE,Table1[[#This Row],[iso3c]]=Table1[[#This Row],[Fed]])</f>
        <v>1</v>
      </c>
      <c r="H72" t="str">
        <f>IF(Table1[[#This Row],[country match]],Table1[[#This Row],[iso3c]],Table1[[#This Row],[manual new code]])</f>
        <v>BLR</v>
      </c>
      <c r="L72" t="s">
        <v>276</v>
      </c>
      <c r="M72" t="s">
        <v>54</v>
      </c>
    </row>
    <row r="73" spans="1:13" x14ac:dyDescent="0.35">
      <c r="A73" t="s">
        <v>197</v>
      </c>
      <c r="B73">
        <v>2929</v>
      </c>
      <c r="C73" t="str">
        <f>_xlfn.XLOOKUP(Table1[[#This Row],[Fed]],Table3[fed],Table3[name])</f>
        <v>Uzbekistan</v>
      </c>
      <c r="D73" t="str">
        <f>_xlfn.XLOOKUP(Table1[[#This Row],[fide_name]],Table4[country.name.en],Table4[country.name.en])</f>
        <v>Uzbekistan</v>
      </c>
      <c r="E73" t="str">
        <f>_xlfn.XLOOKUP(Table1[[#This Row],[country.name.en]],Table4[country.name.en],Table4[iso3c])</f>
        <v>UZB</v>
      </c>
      <c r="F73" t="b">
        <f>IF(ISNA(Table1[[#This Row],[country.name.en]]),FALSE,TRUE)</f>
        <v>1</v>
      </c>
      <c r="G73" t="b">
        <f>IF(ISNA(Table1[[#This Row],[iso3c]]),FALSE,Table1[[#This Row],[iso3c]]=Table1[[#This Row],[Fed]])</f>
        <v>1</v>
      </c>
      <c r="H73" t="str">
        <f>IF(Table1[[#This Row],[country match]],Table1[[#This Row],[iso3c]],Table1[[#This Row],[manual new code]])</f>
        <v>UZB</v>
      </c>
      <c r="L73" t="s">
        <v>277</v>
      </c>
      <c r="M73" t="s">
        <v>55</v>
      </c>
    </row>
    <row r="74" spans="1:13" x14ac:dyDescent="0.35">
      <c r="A74" t="s">
        <v>203</v>
      </c>
      <c r="B74">
        <v>2690</v>
      </c>
      <c r="C74" t="str">
        <f>_xlfn.XLOOKUP(Table1[[#This Row],[Fed]],Table3[fed],Table3[name])</f>
        <v>Zambia</v>
      </c>
      <c r="D74" t="str">
        <f>_xlfn.XLOOKUP(Table1[[#This Row],[fide_name]],Table4[country.name.en],Table4[country.name.en])</f>
        <v>Zambia</v>
      </c>
      <c r="E74" t="str">
        <f>_xlfn.XLOOKUP(Table1[[#This Row],[country.name.en]],Table4[country.name.en],Table4[iso3c])</f>
        <v>ZMB</v>
      </c>
      <c r="F74" t="b">
        <f>IF(ISNA(Table1[[#This Row],[country.name.en]]),FALSE,TRUE)</f>
        <v>1</v>
      </c>
      <c r="G74" t="b">
        <f>IF(ISNA(Table1[[#This Row],[iso3c]]),FALSE,Table1[[#This Row],[iso3c]]=Table1[[#This Row],[Fed]])</f>
        <v>0</v>
      </c>
      <c r="H74" t="str">
        <f>IF(Table1[[#This Row],[country match]],Table1[[#This Row],[iso3c]],Table1[[#This Row],[manual new code]])</f>
        <v>ZMB</v>
      </c>
      <c r="L74" t="s">
        <v>278</v>
      </c>
      <c r="M74" t="s">
        <v>56</v>
      </c>
    </row>
    <row r="75" spans="1:13" x14ac:dyDescent="0.35">
      <c r="A75" t="s">
        <v>139</v>
      </c>
      <c r="B75">
        <v>2688</v>
      </c>
      <c r="C75" t="str">
        <f>_xlfn.XLOOKUP(Table1[[#This Row],[Fed]],Table3[fed],Table3[name])</f>
        <v>Nigeria</v>
      </c>
      <c r="D75" t="str">
        <f>_xlfn.XLOOKUP(Table1[[#This Row],[fide_name]],Table4[country.name.en],Table4[country.name.en])</f>
        <v>Nigeria</v>
      </c>
      <c r="E75" t="str">
        <f>_xlfn.XLOOKUP(Table1[[#This Row],[country.name.en]],Table4[country.name.en],Table4[iso3c])</f>
        <v>NGA</v>
      </c>
      <c r="F75" t="b">
        <f>IF(ISNA(Table1[[#This Row],[country.name.en]]),FALSE,TRUE)</f>
        <v>1</v>
      </c>
      <c r="G75" t="b">
        <f>IF(ISNA(Table1[[#This Row],[iso3c]]),FALSE,Table1[[#This Row],[iso3c]]=Table1[[#This Row],[Fed]])</f>
        <v>0</v>
      </c>
      <c r="H75" t="str">
        <f>IF(Table1[[#This Row],[country match]],Table1[[#This Row],[iso3c]],Table1[[#This Row],[manual new code]])</f>
        <v>NGA</v>
      </c>
      <c r="L75" t="s">
        <v>279</v>
      </c>
      <c r="M75" t="s">
        <v>530</v>
      </c>
    </row>
    <row r="76" spans="1:13" x14ac:dyDescent="0.35">
      <c r="A76" t="s">
        <v>26</v>
      </c>
      <c r="B76">
        <v>2684</v>
      </c>
      <c r="C76" t="str">
        <f>_xlfn.XLOOKUP(Table1[[#This Row],[Fed]],Table3[fed],Table3[name])</f>
        <v>Botswana</v>
      </c>
      <c r="D76" t="str">
        <f>_xlfn.XLOOKUP(Table1[[#This Row],[fide_name]],Table4[country.name.en],Table4[country.name.en])</f>
        <v>Botswana</v>
      </c>
      <c r="E76" t="str">
        <f>_xlfn.XLOOKUP(Table1[[#This Row],[country.name.en]],Table4[country.name.en],Table4[iso3c])</f>
        <v>BWA</v>
      </c>
      <c r="F76" t="b">
        <f>IF(ISNA(Table1[[#This Row],[country.name.en]]),FALSE,TRUE)</f>
        <v>1</v>
      </c>
      <c r="G76" t="b">
        <f>IF(ISNA(Table1[[#This Row],[iso3c]]),FALSE,Table1[[#This Row],[iso3c]]=Table1[[#This Row],[Fed]])</f>
        <v>0</v>
      </c>
      <c r="H76" t="str">
        <f>IF(Table1[[#This Row],[country match]],Table1[[#This Row],[iso3c]],Table1[[#This Row],[manual new code]])</f>
        <v>BWA</v>
      </c>
      <c r="L76" t="s">
        <v>280</v>
      </c>
      <c r="M76" t="s">
        <v>531</v>
      </c>
    </row>
    <row r="77" spans="1:13" x14ac:dyDescent="0.35">
      <c r="A77" t="s">
        <v>91</v>
      </c>
      <c r="B77">
        <v>2606</v>
      </c>
      <c r="C77" t="str">
        <f>_xlfn.XLOOKUP(Table1[[#This Row],[Fed]],Table3[fed],Table3[name])</f>
        <v>Iceland</v>
      </c>
      <c r="D77" t="str">
        <f>_xlfn.XLOOKUP(Table1[[#This Row],[fide_name]],Table4[country.name.en],Table4[country.name.en])</f>
        <v>Iceland</v>
      </c>
      <c r="E77" t="str">
        <f>_xlfn.XLOOKUP(Table1[[#This Row],[country.name.en]],Table4[country.name.en],Table4[iso3c])</f>
        <v>ISL</v>
      </c>
      <c r="F77" t="b">
        <f>IF(ISNA(Table1[[#This Row],[country.name.en]]),FALSE,TRUE)</f>
        <v>1</v>
      </c>
      <c r="G77" t="b">
        <f>IF(ISNA(Table1[[#This Row],[iso3c]]),FALSE,Table1[[#This Row],[iso3c]]=Table1[[#This Row],[Fed]])</f>
        <v>1</v>
      </c>
      <c r="H77" t="str">
        <f>IF(Table1[[#This Row],[country match]],Table1[[#This Row],[iso3c]],Table1[[#This Row],[manual new code]])</f>
        <v>ISL</v>
      </c>
      <c r="L77" t="s">
        <v>281</v>
      </c>
      <c r="M77" t="s">
        <v>58</v>
      </c>
    </row>
    <row r="78" spans="1:13" x14ac:dyDescent="0.35">
      <c r="A78" t="s">
        <v>125</v>
      </c>
      <c r="B78">
        <v>2526</v>
      </c>
      <c r="C78" t="str">
        <f>_xlfn.XLOOKUP(Table1[[#This Row],[Fed]],Table3[fed],Table3[name])</f>
        <v>Mongolia</v>
      </c>
      <c r="D78" t="str">
        <f>_xlfn.XLOOKUP(Table1[[#This Row],[fide_name]],Table4[country.name.en],Table4[country.name.en])</f>
        <v>Mongolia</v>
      </c>
      <c r="E78" t="str">
        <f>_xlfn.XLOOKUP(Table1[[#This Row],[country.name.en]],Table4[country.name.en],Table4[iso3c])</f>
        <v>MNG</v>
      </c>
      <c r="F78" t="b">
        <f>IF(ISNA(Table1[[#This Row],[country.name.en]]),FALSE,TRUE)</f>
        <v>1</v>
      </c>
      <c r="G78" t="b">
        <f>IF(ISNA(Table1[[#This Row],[iso3c]]),FALSE,Table1[[#This Row],[iso3c]]=Table1[[#This Row],[Fed]])</f>
        <v>0</v>
      </c>
      <c r="H78" t="str">
        <f>IF(Table1[[#This Row],[country match]],Table1[[#This Row],[iso3c]],Table1[[#This Row],[manual new code]])</f>
        <v>MNG</v>
      </c>
      <c r="L78" t="s">
        <v>282</v>
      </c>
      <c r="M78" t="s">
        <v>61</v>
      </c>
    </row>
    <row r="79" spans="1:13" x14ac:dyDescent="0.35">
      <c r="A79" t="s">
        <v>98</v>
      </c>
      <c r="B79">
        <v>2491</v>
      </c>
      <c r="C79" t="str">
        <f>_xlfn.XLOOKUP(Table1[[#This Row],[Fed]],Table3[fed],Table3[name])</f>
        <v>Jordan</v>
      </c>
      <c r="D79" t="str">
        <f>_xlfn.XLOOKUP(Table1[[#This Row],[fide_name]],Table4[country.name.en],Table4[country.name.en])</f>
        <v>Jordan</v>
      </c>
      <c r="E79" t="str">
        <f>_xlfn.XLOOKUP(Table1[[#This Row],[country.name.en]],Table4[country.name.en],Table4[iso3c])</f>
        <v>JOR</v>
      </c>
      <c r="F79" t="b">
        <f>IF(ISNA(Table1[[#This Row],[country.name.en]]),FALSE,TRUE)</f>
        <v>1</v>
      </c>
      <c r="G79" t="b">
        <f>IF(ISNA(Table1[[#This Row],[iso3c]]),FALSE,Table1[[#This Row],[iso3c]]=Table1[[#This Row],[Fed]])</f>
        <v>1</v>
      </c>
      <c r="H79" t="str">
        <f>IF(Table1[[#This Row],[country match]],Table1[[#This Row],[iso3c]],Table1[[#This Row],[manual new code]])</f>
        <v>JOR</v>
      </c>
      <c r="L79" t="s">
        <v>283</v>
      </c>
      <c r="M79" t="s">
        <v>180</v>
      </c>
    </row>
    <row r="80" spans="1:13" x14ac:dyDescent="0.35">
      <c r="A80" t="s">
        <v>193</v>
      </c>
      <c r="B80">
        <v>2414</v>
      </c>
      <c r="C80" t="str">
        <f>_xlfn.XLOOKUP(Table1[[#This Row],[Fed]],Table3[fed],Table3[name])</f>
        <v>Uganda</v>
      </c>
      <c r="D80" t="str">
        <f>_xlfn.XLOOKUP(Table1[[#This Row],[fide_name]],Table4[country.name.en],Table4[country.name.en])</f>
        <v>Uganda</v>
      </c>
      <c r="E80" t="str">
        <f>_xlfn.XLOOKUP(Table1[[#This Row],[country.name.en]],Table4[country.name.en],Table4[iso3c])</f>
        <v>UGA</v>
      </c>
      <c r="F80" t="b">
        <f>IF(ISNA(Table1[[#This Row],[country.name.en]]),FALSE,TRUE)</f>
        <v>1</v>
      </c>
      <c r="G80" t="b">
        <f>IF(ISNA(Table1[[#This Row],[iso3c]]),FALSE,Table1[[#This Row],[iso3c]]=Table1[[#This Row],[Fed]])</f>
        <v>1</v>
      </c>
      <c r="H80" t="str">
        <f>IF(Table1[[#This Row],[country match]],Table1[[#This Row],[iso3c]],Table1[[#This Row],[manual new code]])</f>
        <v>UGA</v>
      </c>
      <c r="L80" t="s">
        <v>284</v>
      </c>
      <c r="M80" t="s">
        <v>62</v>
      </c>
    </row>
    <row r="81" spans="1:13" x14ac:dyDescent="0.35">
      <c r="A81" t="s">
        <v>89</v>
      </c>
      <c r="B81">
        <v>2331</v>
      </c>
      <c r="C81" t="str">
        <f>_xlfn.XLOOKUP(Table1[[#This Row],[Fed]],Table3[fed],Table3[name])</f>
        <v>Ireland</v>
      </c>
      <c r="D81" t="str">
        <f>_xlfn.XLOOKUP(Table1[[#This Row],[fide_name]],Table4[country.name.en],Table4[country.name.en])</f>
        <v>Ireland</v>
      </c>
      <c r="E81" t="str">
        <f>_xlfn.XLOOKUP(Table1[[#This Row],[country.name.en]],Table4[country.name.en],Table4[iso3c])</f>
        <v>IRL</v>
      </c>
      <c r="F81" t="b">
        <f>IF(ISNA(Table1[[#This Row],[country.name.en]]),FALSE,TRUE)</f>
        <v>1</v>
      </c>
      <c r="G81" t="b">
        <f>IF(ISNA(Table1[[#This Row],[iso3c]]),FALSE,Table1[[#This Row],[iso3c]]=Table1[[#This Row],[Fed]])</f>
        <v>1</v>
      </c>
      <c r="H81" t="str">
        <f>IF(Table1[[#This Row],[country match]],Table1[[#This Row],[iso3c]],Table1[[#This Row],[manual new code]])</f>
        <v>IRL</v>
      </c>
      <c r="L81" t="s">
        <v>285</v>
      </c>
      <c r="M81" t="s">
        <v>532</v>
      </c>
    </row>
    <row r="82" spans="1:13" x14ac:dyDescent="0.35">
      <c r="A82" t="s">
        <v>61</v>
      </c>
      <c r="B82">
        <v>2222</v>
      </c>
      <c r="C82" t="str">
        <f>_xlfn.XLOOKUP(Table1[[#This Row],[Fed]],Table3[fed],Table3[name])</f>
        <v>Estonia</v>
      </c>
      <c r="D82" t="str">
        <f>_xlfn.XLOOKUP(Table1[[#This Row],[fide_name]],Table4[country.name.en],Table4[country.name.en])</f>
        <v>Estonia</v>
      </c>
      <c r="E82" t="str">
        <f>_xlfn.XLOOKUP(Table1[[#This Row],[country.name.en]],Table4[country.name.en],Table4[iso3c])</f>
        <v>EST</v>
      </c>
      <c r="F82" t="b">
        <f>IF(ISNA(Table1[[#This Row],[country.name.en]]),FALSE,TRUE)</f>
        <v>1</v>
      </c>
      <c r="G82" t="b">
        <f>IF(ISNA(Table1[[#This Row],[iso3c]]),FALSE,Table1[[#This Row],[iso3c]]=Table1[[#This Row],[Fed]])</f>
        <v>1</v>
      </c>
      <c r="H82" t="str">
        <f>IF(Table1[[#This Row],[country match]],Table1[[#This Row],[iso3c]],Table1[[#This Row],[manual new code]])</f>
        <v>EST</v>
      </c>
      <c r="L82" t="s">
        <v>286</v>
      </c>
      <c r="M82" t="s">
        <v>533</v>
      </c>
    </row>
    <row r="83" spans="1:13" x14ac:dyDescent="0.35">
      <c r="A83" t="s">
        <v>146</v>
      </c>
      <c r="B83">
        <v>2176</v>
      </c>
      <c r="C83" t="str">
        <f>_xlfn.XLOOKUP(Table1[[#This Row],[Fed]],Table3[fed],Table3[name])</f>
        <v>Panama</v>
      </c>
      <c r="D83" t="str">
        <f>_xlfn.XLOOKUP(Table1[[#This Row],[fide_name]],Table4[country.name.en],Table4[country.name.en])</f>
        <v>Panama</v>
      </c>
      <c r="E83" t="str">
        <f>_xlfn.XLOOKUP(Table1[[#This Row],[country.name.en]],Table4[country.name.en],Table4[iso3c])</f>
        <v>PAN</v>
      </c>
      <c r="F83" t="b">
        <f>IF(ISNA(Table1[[#This Row],[country.name.en]]),FALSE,TRUE)</f>
        <v>1</v>
      </c>
      <c r="G83" t="b">
        <f>IF(ISNA(Table1[[#This Row],[iso3c]]),FALSE,Table1[[#This Row],[iso3c]]=Table1[[#This Row],[Fed]])</f>
        <v>1</v>
      </c>
      <c r="H83" t="str">
        <f>IF(Table1[[#This Row],[country match]],Table1[[#This Row],[iso3c]],Table1[[#This Row],[manual new code]])</f>
        <v>PAN</v>
      </c>
      <c r="L83" t="s">
        <v>287</v>
      </c>
      <c r="M83" t="s">
        <v>534</v>
      </c>
    </row>
    <row r="84" spans="1:13" x14ac:dyDescent="0.35">
      <c r="A84" t="s">
        <v>10</v>
      </c>
      <c r="B84">
        <v>2165</v>
      </c>
      <c r="C84" t="str">
        <f>_xlfn.XLOOKUP(Table1[[#This Row],[Fed]],Table3[fed],Table3[name])</f>
        <v>Armenia</v>
      </c>
      <c r="D84" t="str">
        <f>_xlfn.XLOOKUP(Table1[[#This Row],[fide_name]],Table4[country.name.en],Table4[country.name.en])</f>
        <v>Armenia</v>
      </c>
      <c r="E84" t="str">
        <f>_xlfn.XLOOKUP(Table1[[#This Row],[country.name.en]],Table4[country.name.en],Table4[iso3c])</f>
        <v>ARM</v>
      </c>
      <c r="F84" t="b">
        <f>IF(ISNA(Table1[[#This Row],[country.name.en]]),FALSE,TRUE)</f>
        <v>1</v>
      </c>
      <c r="G84" t="b">
        <f>IF(ISNA(Table1[[#This Row],[iso3c]]),FALSE,Table1[[#This Row],[iso3c]]=Table1[[#This Row],[Fed]])</f>
        <v>1</v>
      </c>
      <c r="H84" t="str">
        <f>IF(Table1[[#This Row],[country match]],Table1[[#This Row],[iso3c]],Table1[[#This Row],[manual new code]])</f>
        <v>ARM</v>
      </c>
      <c r="L84" t="s">
        <v>288</v>
      </c>
      <c r="M84" t="s">
        <v>66</v>
      </c>
    </row>
    <row r="85" spans="1:13" x14ac:dyDescent="0.35">
      <c r="A85" t="s">
        <v>150</v>
      </c>
      <c r="B85">
        <v>2157</v>
      </c>
      <c r="C85" t="str">
        <f>_xlfn.XLOOKUP(Table1[[#This Row],[Fed]],Table3[fed],Table3[name])</f>
        <v>Palestine</v>
      </c>
      <c r="D85" t="e">
        <f>_xlfn.XLOOKUP(Table1[[#This Row],[fide_name]],Table4[country.name.en],Table4[country.name.en])</f>
        <v>#N/A</v>
      </c>
      <c r="E85" t="e">
        <f>_xlfn.XLOOKUP(Table1[[#This Row],[country.name.en]],Table4[country.name.en],Table4[iso3c])</f>
        <v>#N/A</v>
      </c>
      <c r="F85" t="b">
        <f>IF(ISNA(Table1[[#This Row],[country.name.en]]),FALSE,TRUE)</f>
        <v>0</v>
      </c>
      <c r="G85" t="b">
        <f>IF(ISNA(Table1[[#This Row],[iso3c]]),FALSE,Table1[[#This Row],[iso3c]]=Table1[[#This Row],[Fed]])</f>
        <v>0</v>
      </c>
      <c r="H85" t="str">
        <f>IF(Table1[[#This Row],[country match]],Table1[[#This Row],[iso3c]],Table1[[#This Row],[manual new code]])</f>
        <v>PSE</v>
      </c>
      <c r="I85" t="s">
        <v>585</v>
      </c>
      <c r="L85" t="s">
        <v>289</v>
      </c>
      <c r="M85" t="s">
        <v>67</v>
      </c>
    </row>
    <row r="86" spans="1:13" x14ac:dyDescent="0.35">
      <c r="A86" t="s">
        <v>143</v>
      </c>
      <c r="B86">
        <v>2110</v>
      </c>
      <c r="C86" t="str">
        <f>_xlfn.XLOOKUP(Table1[[#This Row],[Fed]],Table3[fed],Table3[name])</f>
        <v>New Zealand</v>
      </c>
      <c r="D86" t="str">
        <f>_xlfn.XLOOKUP(Table1[[#This Row],[fide_name]],Table4[country.name.en],Table4[country.name.en])</f>
        <v>New Zealand</v>
      </c>
      <c r="E86" t="str">
        <f>_xlfn.XLOOKUP(Table1[[#This Row],[country.name.en]],Table4[country.name.en],Table4[iso3c])</f>
        <v>NZL</v>
      </c>
      <c r="F86" t="b">
        <f>IF(ISNA(Table1[[#This Row],[country.name.en]]),FALSE,TRUE)</f>
        <v>1</v>
      </c>
      <c r="G86" t="b">
        <f>IF(ISNA(Table1[[#This Row],[iso3c]]),FALSE,Table1[[#This Row],[iso3c]]=Table1[[#This Row],[Fed]])</f>
        <v>1</v>
      </c>
      <c r="H86" t="str">
        <f>IF(Table1[[#This Row],[country match]],Table1[[#This Row],[iso3c]],Table1[[#This Row],[manual new code]])</f>
        <v>NZL</v>
      </c>
      <c r="L86" t="s">
        <v>290</v>
      </c>
      <c r="M86" t="s">
        <v>535</v>
      </c>
    </row>
    <row r="87" spans="1:13" x14ac:dyDescent="0.35">
      <c r="A87" t="s">
        <v>134</v>
      </c>
      <c r="B87">
        <v>2092</v>
      </c>
      <c r="C87" t="str">
        <f>_xlfn.XLOOKUP(Table1[[#This Row],[Fed]],Table3[fed],Table3[name])</f>
        <v>Myanmar</v>
      </c>
      <c r="D87" t="e">
        <f>_xlfn.XLOOKUP(Table1[[#This Row],[fide_name]],Table4[country.name.en],Table4[country.name.en])</f>
        <v>#N/A</v>
      </c>
      <c r="E87" t="e">
        <f>_xlfn.XLOOKUP(Table1[[#This Row],[country.name.en]],Table4[country.name.en],Table4[iso3c])</f>
        <v>#N/A</v>
      </c>
      <c r="F87" t="b">
        <f>IF(ISNA(Table1[[#This Row],[country.name.en]]),FALSE,TRUE)</f>
        <v>0</v>
      </c>
      <c r="G87" t="b">
        <f>IF(ISNA(Table1[[#This Row],[iso3c]]),FALSE,Table1[[#This Row],[iso3c]]=Table1[[#This Row],[Fed]])</f>
        <v>0</v>
      </c>
      <c r="H87" t="str">
        <f>IF(Table1[[#This Row],[country match]],Table1[[#This Row],[iso3c]],Table1[[#This Row],[manual new code]])</f>
        <v>MMR</v>
      </c>
      <c r="I87" t="s">
        <v>573</v>
      </c>
      <c r="L87" t="s">
        <v>291</v>
      </c>
      <c r="M87" t="s">
        <v>536</v>
      </c>
    </row>
    <row r="88" spans="1:13" x14ac:dyDescent="0.35">
      <c r="A88" t="s">
        <v>144</v>
      </c>
      <c r="B88">
        <v>2038</v>
      </c>
      <c r="C88" t="str">
        <f>_xlfn.XLOOKUP(Table1[[#This Row],[Fed]],Table3[fed],Table3[name])</f>
        <v>Oman</v>
      </c>
      <c r="D88" t="str">
        <f>_xlfn.XLOOKUP(Table1[[#This Row],[fide_name]],Table4[country.name.en],Table4[country.name.en])</f>
        <v>Oman</v>
      </c>
      <c r="E88" t="str">
        <f>_xlfn.XLOOKUP(Table1[[#This Row],[country.name.en]],Table4[country.name.en],Table4[iso3c])</f>
        <v>OMN</v>
      </c>
      <c r="F88" t="b">
        <f>IF(ISNA(Table1[[#This Row],[country.name.en]]),FALSE,TRUE)</f>
        <v>1</v>
      </c>
      <c r="G88" t="b">
        <f>IF(ISNA(Table1[[#This Row],[iso3c]]),FALSE,Table1[[#This Row],[iso3c]]=Table1[[#This Row],[Fed]])</f>
        <v>0</v>
      </c>
      <c r="H88" t="str">
        <f>IF(Table1[[#This Row],[country match]],Table1[[#This Row],[iso3c]],Table1[[#This Row],[manual new code]])</f>
        <v>OMN</v>
      </c>
      <c r="L88" t="s">
        <v>292</v>
      </c>
      <c r="M88" t="s">
        <v>537</v>
      </c>
    </row>
    <row r="89" spans="1:13" x14ac:dyDescent="0.35">
      <c r="A89" t="s">
        <v>145</v>
      </c>
      <c r="B89">
        <v>2038</v>
      </c>
      <c r="C89" t="str">
        <f>_xlfn.XLOOKUP(Table1[[#This Row],[Fed]],Table3[fed],Table3[name])</f>
        <v>Pakistan</v>
      </c>
      <c r="D89" t="str">
        <f>_xlfn.XLOOKUP(Table1[[#This Row],[fide_name]],Table4[country.name.en],Table4[country.name.en])</f>
        <v>Pakistan</v>
      </c>
      <c r="E89" t="str">
        <f>_xlfn.XLOOKUP(Table1[[#This Row],[country.name.en]],Table4[country.name.en],Table4[iso3c])</f>
        <v>PAK</v>
      </c>
      <c r="F89" t="b">
        <f>IF(ISNA(Table1[[#This Row],[country.name.en]]),FALSE,TRUE)</f>
        <v>1</v>
      </c>
      <c r="G89" t="b">
        <f>IF(ISNA(Table1[[#This Row],[iso3c]]),FALSE,Table1[[#This Row],[iso3c]]=Table1[[#This Row],[Fed]])</f>
        <v>1</v>
      </c>
      <c r="H89" t="str">
        <f>IF(Table1[[#This Row],[country match]],Table1[[#This Row],[iso3c]],Table1[[#This Row],[manual new code]])</f>
        <v>PAK</v>
      </c>
      <c r="L89" t="s">
        <v>293</v>
      </c>
      <c r="M89" t="s">
        <v>68</v>
      </c>
    </row>
    <row r="90" spans="1:13" x14ac:dyDescent="0.35">
      <c r="A90" t="s">
        <v>103</v>
      </c>
      <c r="B90">
        <v>1990</v>
      </c>
      <c r="C90" t="str">
        <f>_xlfn.XLOOKUP(Table1[[#This Row],[Fed]],Table3[fed],Table3[name])</f>
        <v>South Korea</v>
      </c>
      <c r="D90" t="str">
        <f>_xlfn.XLOOKUP(Table1[[#This Row],[fide_name]],Table4[country.name.en],Table4[country.name.en])</f>
        <v>South Korea</v>
      </c>
      <c r="E90" t="str">
        <f>_xlfn.XLOOKUP(Table1[[#This Row],[country.name.en]],Table4[country.name.en],Table4[iso3c])</f>
        <v>KOR</v>
      </c>
      <c r="F90" t="b">
        <f>IF(ISNA(Table1[[#This Row],[country.name.en]]),FALSE,TRUE)</f>
        <v>1</v>
      </c>
      <c r="G90" t="b">
        <f>IF(ISNA(Table1[[#This Row],[iso3c]]),FALSE,Table1[[#This Row],[iso3c]]=Table1[[#This Row],[Fed]])</f>
        <v>1</v>
      </c>
      <c r="H90" t="str">
        <f>IF(Table1[[#This Row],[country match]],Table1[[#This Row],[iso3c]],Table1[[#This Row],[manual new code]])</f>
        <v>KOR</v>
      </c>
      <c r="L90" t="s">
        <v>294</v>
      </c>
      <c r="M90" t="s">
        <v>538</v>
      </c>
    </row>
    <row r="91" spans="1:13" x14ac:dyDescent="0.35">
      <c r="A91" t="s">
        <v>66</v>
      </c>
      <c r="B91">
        <v>1971</v>
      </c>
      <c r="C91" t="str">
        <f>_xlfn.XLOOKUP(Table1[[#This Row],[Fed]],Table3[fed],Table3[name])</f>
        <v>Finland</v>
      </c>
      <c r="D91" t="str">
        <f>_xlfn.XLOOKUP(Table1[[#This Row],[fide_name]],Table4[country.name.en],Table4[country.name.en])</f>
        <v>Finland</v>
      </c>
      <c r="E91" t="str">
        <f>_xlfn.XLOOKUP(Table1[[#This Row],[country.name.en]],Table4[country.name.en],Table4[iso3c])</f>
        <v>FIN</v>
      </c>
      <c r="F91" t="b">
        <f>IF(ISNA(Table1[[#This Row],[country.name.en]]),FALSE,TRUE)</f>
        <v>1</v>
      </c>
      <c r="G91" t="b">
        <f>IF(ISNA(Table1[[#This Row],[iso3c]]),FALSE,Table1[[#This Row],[iso3c]]=Table1[[#This Row],[Fed]])</f>
        <v>1</v>
      </c>
      <c r="H91" t="str">
        <f>IF(Table1[[#This Row],[country match]],Table1[[#This Row],[iso3c]],Table1[[#This Row],[manual new code]])</f>
        <v>FIN</v>
      </c>
      <c r="L91" t="s">
        <v>295</v>
      </c>
      <c r="M91" t="s">
        <v>71</v>
      </c>
    </row>
    <row r="92" spans="1:13" x14ac:dyDescent="0.35">
      <c r="A92" t="s">
        <v>195</v>
      </c>
      <c r="B92">
        <v>1971</v>
      </c>
      <c r="C92" t="str">
        <f>_xlfn.XLOOKUP(Table1[[#This Row],[Fed]],Table3[fed],Table3[name])</f>
        <v>Uruguay</v>
      </c>
      <c r="D92" t="str">
        <f>_xlfn.XLOOKUP(Table1[[#This Row],[fide_name]],Table4[country.name.en],Table4[country.name.en])</f>
        <v>Uruguay</v>
      </c>
      <c r="E92" t="str">
        <f>_xlfn.XLOOKUP(Table1[[#This Row],[country.name.en]],Table4[country.name.en],Table4[iso3c])</f>
        <v>URY</v>
      </c>
      <c r="F92" t="b">
        <f>IF(ISNA(Table1[[#This Row],[country.name.en]]),FALSE,TRUE)</f>
        <v>1</v>
      </c>
      <c r="G92" t="b">
        <f>IF(ISNA(Table1[[#This Row],[iso3c]]),FALSE,Table1[[#This Row],[iso3c]]=Table1[[#This Row],[Fed]])</f>
        <v>0</v>
      </c>
      <c r="H92" t="str">
        <f>IF(Table1[[#This Row],[country match]],Table1[[#This Row],[iso3c]],Table1[[#This Row],[manual new code]])</f>
        <v>URY</v>
      </c>
      <c r="L92" t="s">
        <v>296</v>
      </c>
    </row>
    <row r="93" spans="1:13" x14ac:dyDescent="0.35">
      <c r="A93" t="s">
        <v>109</v>
      </c>
      <c r="B93">
        <v>1848</v>
      </c>
      <c r="C93" t="str">
        <f>_xlfn.XLOOKUP(Table1[[#This Row],[Fed]],Table3[fed],Table3[name])</f>
        <v>Libya</v>
      </c>
      <c r="D93" t="str">
        <f>_xlfn.XLOOKUP(Table1[[#This Row],[fide_name]],Table4[country.name.en],Table4[country.name.en])</f>
        <v>Libya</v>
      </c>
      <c r="E93" t="str">
        <f>_xlfn.XLOOKUP(Table1[[#This Row],[country.name.en]],Table4[country.name.en],Table4[iso3c])</f>
        <v>LBY</v>
      </c>
      <c r="F93" t="b">
        <f>IF(ISNA(Table1[[#This Row],[country.name.en]]),FALSE,TRUE)</f>
        <v>1</v>
      </c>
      <c r="G93" t="b">
        <f>IF(ISNA(Table1[[#This Row],[iso3c]]),FALSE,Table1[[#This Row],[iso3c]]=Table1[[#This Row],[Fed]])</f>
        <v>0</v>
      </c>
      <c r="H93" t="str">
        <f>IF(Table1[[#This Row],[country match]],Table1[[#This Row],[iso3c]],Table1[[#This Row],[manual new code]])</f>
        <v>LBY</v>
      </c>
      <c r="L93" t="s">
        <v>297</v>
      </c>
      <c r="M93" t="s">
        <v>539</v>
      </c>
    </row>
    <row r="94" spans="1:13" x14ac:dyDescent="0.35">
      <c r="A94" t="s">
        <v>110</v>
      </c>
      <c r="B94">
        <v>1822</v>
      </c>
      <c r="C94" t="str">
        <f>_xlfn.XLOOKUP(Table1[[#This Row],[Fed]],Table3[fed],Table3[name])</f>
        <v>Lebanon</v>
      </c>
      <c r="D94" t="str">
        <f>_xlfn.XLOOKUP(Table1[[#This Row],[fide_name]],Table4[country.name.en],Table4[country.name.en])</f>
        <v>Lebanon</v>
      </c>
      <c r="E94" t="str">
        <f>_xlfn.XLOOKUP(Table1[[#This Row],[country.name.en]],Table4[country.name.en],Table4[iso3c])</f>
        <v>LBN</v>
      </c>
      <c r="F94" t="b">
        <f>IF(ISNA(Table1[[#This Row],[country.name.en]]),FALSE,TRUE)</f>
        <v>1</v>
      </c>
      <c r="G94" t="b">
        <f>IF(ISNA(Table1[[#This Row],[iso3c]]),FALSE,Table1[[#This Row],[iso3c]]=Table1[[#This Row],[Fed]])</f>
        <v>1</v>
      </c>
      <c r="H94" t="str">
        <f>IF(Table1[[#This Row],[country match]],Table1[[#This Row],[iso3c]],Table1[[#This Row],[manual new code]])</f>
        <v>LBN</v>
      </c>
      <c r="L94" t="s">
        <v>298</v>
      </c>
      <c r="M94" t="s">
        <v>74</v>
      </c>
    </row>
    <row r="95" spans="1:13" x14ac:dyDescent="0.35">
      <c r="A95" t="s">
        <v>183</v>
      </c>
      <c r="B95">
        <v>1687</v>
      </c>
      <c r="C95" t="str">
        <f>_xlfn.XLOOKUP(Table1[[#This Row],[Fed]],Table3[fed],Table3[name])</f>
        <v>Thailand</v>
      </c>
      <c r="D95" t="str">
        <f>_xlfn.XLOOKUP(Table1[[#This Row],[fide_name]],Table4[country.name.en],Table4[country.name.en])</f>
        <v>Thailand</v>
      </c>
      <c r="E95" t="str">
        <f>_xlfn.XLOOKUP(Table1[[#This Row],[country.name.en]],Table4[country.name.en],Table4[iso3c])</f>
        <v>THA</v>
      </c>
      <c r="F95" t="b">
        <f>IF(ISNA(Table1[[#This Row],[country.name.en]]),FALSE,TRUE)</f>
        <v>1</v>
      </c>
      <c r="G95" t="b">
        <f>IF(ISNA(Table1[[#This Row],[iso3c]]),FALSE,Table1[[#This Row],[iso3c]]=Table1[[#This Row],[Fed]])</f>
        <v>1</v>
      </c>
      <c r="H95" t="str">
        <f>IF(Table1[[#This Row],[country match]],Table1[[#This Row],[iso3c]],Table1[[#This Row],[manual new code]])</f>
        <v>THA</v>
      </c>
      <c r="L95" t="s">
        <v>299</v>
      </c>
      <c r="M95" t="s">
        <v>540</v>
      </c>
    </row>
    <row r="96" spans="1:13" x14ac:dyDescent="0.35">
      <c r="A96" t="s">
        <v>7</v>
      </c>
      <c r="B96">
        <v>1570</v>
      </c>
      <c r="C96" t="str">
        <f>_xlfn.XLOOKUP(Table1[[#This Row],[Fed]],Table3[fed],Table3[name])</f>
        <v>Angola</v>
      </c>
      <c r="D96" t="str">
        <f>_xlfn.XLOOKUP(Table1[[#This Row],[fide_name]],Table4[country.name.en],Table4[country.name.en])</f>
        <v>Angola</v>
      </c>
      <c r="E96" t="str">
        <f>_xlfn.XLOOKUP(Table1[[#This Row],[country.name.en]],Table4[country.name.en],Table4[iso3c])</f>
        <v>AGO</v>
      </c>
      <c r="F96" t="b">
        <f>IF(ISNA(Table1[[#This Row],[country.name.en]]),FALSE,TRUE)</f>
        <v>1</v>
      </c>
      <c r="G96" t="b">
        <f>IF(ISNA(Table1[[#This Row],[iso3c]]),FALSE,Table1[[#This Row],[iso3c]]=Table1[[#This Row],[Fed]])</f>
        <v>0</v>
      </c>
      <c r="H96" t="str">
        <f>IF(Table1[[#This Row],[country match]],Table1[[#This Row],[iso3c]],Table1[[#This Row],[manual new code]])</f>
        <v>AGO</v>
      </c>
      <c r="L96" t="s">
        <v>300</v>
      </c>
      <c r="M96" t="s">
        <v>541</v>
      </c>
    </row>
    <row r="97" spans="1:13" x14ac:dyDescent="0.35">
      <c r="A97" t="s">
        <v>175</v>
      </c>
      <c r="B97">
        <v>1524</v>
      </c>
      <c r="C97" t="str">
        <f>_xlfn.XLOOKUP(Table1[[#This Row],[Fed]],Table3[fed],Table3[name])</f>
        <v>Sudan</v>
      </c>
      <c r="D97" t="str">
        <f>_xlfn.XLOOKUP(Table1[[#This Row],[fide_name]],Table4[country.name.en],Table4[country.name.en])</f>
        <v>Sudan</v>
      </c>
      <c r="E97" t="str">
        <f>_xlfn.XLOOKUP(Table1[[#This Row],[country.name.en]],Table4[country.name.en],Table4[iso3c])</f>
        <v>SDN</v>
      </c>
      <c r="F97" t="b">
        <f>IF(ISNA(Table1[[#This Row],[country.name.en]]),FALSE,TRUE)</f>
        <v>1</v>
      </c>
      <c r="G97" t="b">
        <f>IF(ISNA(Table1[[#This Row],[iso3c]]),FALSE,Table1[[#This Row],[iso3c]]=Table1[[#This Row],[Fed]])</f>
        <v>0</v>
      </c>
      <c r="H97" t="str">
        <f>IF(Table1[[#This Row],[country match]],Table1[[#This Row],[iso3c]],Table1[[#This Row],[manual new code]])</f>
        <v>SDN</v>
      </c>
      <c r="L97" t="s">
        <v>301</v>
      </c>
      <c r="M97" t="s">
        <v>542</v>
      </c>
    </row>
    <row r="98" spans="1:13" x14ac:dyDescent="0.35">
      <c r="A98" t="s">
        <v>147</v>
      </c>
      <c r="B98">
        <v>1471</v>
      </c>
      <c r="C98" t="str">
        <f>_xlfn.XLOOKUP(Table1[[#This Row],[Fed]],Table3[fed],Table3[name])</f>
        <v>Paraguay</v>
      </c>
      <c r="D98" t="str">
        <f>_xlfn.XLOOKUP(Table1[[#This Row],[fide_name]],Table4[country.name.en],Table4[country.name.en])</f>
        <v>Paraguay</v>
      </c>
      <c r="E98" t="str">
        <f>_xlfn.XLOOKUP(Table1[[#This Row],[country.name.en]],Table4[country.name.en],Table4[iso3c])</f>
        <v>PRY</v>
      </c>
      <c r="F98" t="b">
        <f>IF(ISNA(Table1[[#This Row],[country.name.en]]),FALSE,TRUE)</f>
        <v>1</v>
      </c>
      <c r="G98" t="b">
        <f>IF(ISNA(Table1[[#This Row],[iso3c]]),FALSE,Table1[[#This Row],[iso3c]]=Table1[[#This Row],[Fed]])</f>
        <v>0</v>
      </c>
      <c r="H98" t="str">
        <f>IF(Table1[[#This Row],[country match]],Table1[[#This Row],[iso3c]],Table1[[#This Row],[manual new code]])</f>
        <v>PRY</v>
      </c>
      <c r="L98" t="s">
        <v>302</v>
      </c>
      <c r="M98" t="s">
        <v>543</v>
      </c>
    </row>
    <row r="99" spans="1:13" x14ac:dyDescent="0.35">
      <c r="A99" t="s">
        <v>126</v>
      </c>
      <c r="B99">
        <v>1383</v>
      </c>
      <c r="C99" t="str">
        <f>_xlfn.XLOOKUP(Table1[[#This Row],[Fed]],Table3[fed],Table3[name])</f>
        <v>North Macedonia</v>
      </c>
      <c r="D99" t="str">
        <f>_xlfn.XLOOKUP(Table1[[#This Row],[fide_name]],Table4[country.name.en],Table4[country.name.en])</f>
        <v>North Macedonia</v>
      </c>
      <c r="E99" t="str">
        <f>_xlfn.XLOOKUP(Table1[[#This Row],[country.name.en]],Table4[country.name.en],Table4[iso3c])</f>
        <v>MKD</v>
      </c>
      <c r="F99" t="b">
        <f>IF(ISNA(Table1[[#This Row],[country.name.en]]),FALSE,TRUE)</f>
        <v>1</v>
      </c>
      <c r="G99" t="b">
        <f>IF(ISNA(Table1[[#This Row],[iso3c]]),FALSE,Table1[[#This Row],[iso3c]]=Table1[[#This Row],[Fed]])</f>
        <v>1</v>
      </c>
      <c r="H99" t="str">
        <f>IF(Table1[[#This Row],[country match]],Table1[[#This Row],[iso3c]],Table1[[#This Row],[manual new code]])</f>
        <v>MKD</v>
      </c>
      <c r="L99" t="s">
        <v>303</v>
      </c>
      <c r="M99" t="s">
        <v>544</v>
      </c>
    </row>
    <row r="100" spans="1:13" x14ac:dyDescent="0.35">
      <c r="A100" t="s">
        <v>181</v>
      </c>
      <c r="B100">
        <v>1350</v>
      </c>
      <c r="C100" t="str">
        <f>_xlfn.XLOOKUP(Table1[[#This Row],[Fed]],Table3[fed],Table3[name])</f>
        <v>Syria</v>
      </c>
      <c r="D100" t="str">
        <f>_xlfn.XLOOKUP(Table1[[#This Row],[fide_name]],Table4[country.name.en],Table4[country.name.en])</f>
        <v>Syria</v>
      </c>
      <c r="E100" t="str">
        <f>_xlfn.XLOOKUP(Table1[[#This Row],[country.name.en]],Table4[country.name.en],Table4[iso3c])</f>
        <v>SYR</v>
      </c>
      <c r="F100" t="b">
        <f>IF(ISNA(Table1[[#This Row],[country.name.en]]),FALSE,TRUE)</f>
        <v>1</v>
      </c>
      <c r="G100" t="b">
        <f>IF(ISNA(Table1[[#This Row],[iso3c]]),FALSE,Table1[[#This Row],[iso3c]]=Table1[[#This Row],[Fed]])</f>
        <v>1</v>
      </c>
      <c r="H100" t="str">
        <f>IF(Table1[[#This Row],[country match]],Table1[[#This Row],[iso3c]],Table1[[#This Row],[manual new code]])</f>
        <v>SYR</v>
      </c>
      <c r="L100" t="s">
        <v>304</v>
      </c>
      <c r="M100" t="s">
        <v>78</v>
      </c>
    </row>
    <row r="101" spans="1:13" x14ac:dyDescent="0.35">
      <c r="A101" t="s">
        <v>81</v>
      </c>
      <c r="B101">
        <v>1345</v>
      </c>
      <c r="C101" t="str">
        <f>_xlfn.XLOOKUP(Table1[[#This Row],[Fed]],Table3[fed],Table3[name])</f>
        <v>Hong Kong</v>
      </c>
      <c r="D101" t="e">
        <f>_xlfn.XLOOKUP(Table1[[#This Row],[fide_name]],Table4[country.name.en],Table4[country.name.en])</f>
        <v>#N/A</v>
      </c>
      <c r="E101" t="e">
        <f>_xlfn.XLOOKUP(Table1[[#This Row],[country.name.en]],Table4[country.name.en],Table4[iso3c])</f>
        <v>#N/A</v>
      </c>
      <c r="F101" t="b">
        <f>IF(ISNA(Table1[[#This Row],[country.name.en]]),FALSE,TRUE)</f>
        <v>0</v>
      </c>
      <c r="G101" t="b">
        <f>IF(ISNA(Table1[[#This Row],[iso3c]]),FALSE,Table1[[#This Row],[iso3c]]=Table1[[#This Row],[Fed]])</f>
        <v>0</v>
      </c>
      <c r="H101" t="str">
        <f>IF(Table1[[#This Row],[country match]],Table1[[#This Row],[iso3c]],Table1[[#This Row],[manual new code]])</f>
        <v>HKG</v>
      </c>
      <c r="I101" t="s">
        <v>81</v>
      </c>
      <c r="L101" t="s">
        <v>305</v>
      </c>
      <c r="M101" t="s">
        <v>545</v>
      </c>
    </row>
    <row r="102" spans="1:13" x14ac:dyDescent="0.35">
      <c r="A102" t="s">
        <v>122</v>
      </c>
      <c r="B102">
        <v>1311</v>
      </c>
      <c r="C102" t="str">
        <f>_xlfn.XLOOKUP(Table1[[#This Row],[Fed]],Table3[fed],Table3[name])</f>
        <v>Moldova</v>
      </c>
      <c r="D102" t="str">
        <f>_xlfn.XLOOKUP(Table1[[#This Row],[fide_name]],Table4[country.name.en],Table4[country.name.en])</f>
        <v>Moldova</v>
      </c>
      <c r="E102" t="str">
        <f>_xlfn.XLOOKUP(Table1[[#This Row],[country.name.en]],Table4[country.name.en],Table4[iso3c])</f>
        <v>MDA</v>
      </c>
      <c r="F102" t="b">
        <f>IF(ISNA(Table1[[#This Row],[country.name.en]]),FALSE,TRUE)</f>
        <v>1</v>
      </c>
      <c r="G102" t="b">
        <f>IF(ISNA(Table1[[#This Row],[iso3c]]),FALSE,Table1[[#This Row],[iso3c]]=Table1[[#This Row],[Fed]])</f>
        <v>1</v>
      </c>
      <c r="H102" t="str">
        <f>IF(Table1[[#This Row],[country match]],Table1[[#This Row],[iso3c]],Table1[[#This Row],[manual new code]])</f>
        <v>MDA</v>
      </c>
      <c r="L102" t="s">
        <v>306</v>
      </c>
      <c r="M102" t="s">
        <v>546</v>
      </c>
    </row>
    <row r="103" spans="1:13" x14ac:dyDescent="0.35">
      <c r="A103" t="s">
        <v>204</v>
      </c>
      <c r="B103">
        <v>1292</v>
      </c>
      <c r="C103" t="str">
        <f>_xlfn.XLOOKUP(Table1[[#This Row],[Fed]],Table3[fed],Table3[name])</f>
        <v>Zimbabwe</v>
      </c>
      <c r="D103" t="str">
        <f>_xlfn.XLOOKUP(Table1[[#This Row],[fide_name]],Table4[country.name.en],Table4[country.name.en])</f>
        <v>Zimbabwe</v>
      </c>
      <c r="E103" t="str">
        <f>_xlfn.XLOOKUP(Table1[[#This Row],[country.name.en]],Table4[country.name.en],Table4[iso3c])</f>
        <v>ZWE</v>
      </c>
      <c r="F103" t="b">
        <f>IF(ISNA(Table1[[#This Row],[country.name.en]]),FALSE,TRUE)</f>
        <v>1</v>
      </c>
      <c r="G103" t="b">
        <f>IF(ISNA(Table1[[#This Row],[iso3c]]),FALSE,Table1[[#This Row],[iso3c]]=Table1[[#This Row],[Fed]])</f>
        <v>0</v>
      </c>
      <c r="H103" t="str">
        <f>IF(Table1[[#This Row],[country match]],Table1[[#This Row],[iso3c]],Table1[[#This Row],[manual new code]])</f>
        <v>ZWE</v>
      </c>
      <c r="L103" t="s">
        <v>307</v>
      </c>
      <c r="M103" t="s">
        <v>547</v>
      </c>
    </row>
    <row r="104" spans="1:13" x14ac:dyDescent="0.35">
      <c r="A104" t="s">
        <v>130</v>
      </c>
      <c r="B104">
        <v>1220</v>
      </c>
      <c r="C104" t="str">
        <f>_xlfn.XLOOKUP(Table1[[#This Row],[Fed]],Table3[fed],Table3[name])</f>
        <v>Montenegro</v>
      </c>
      <c r="D104" t="str">
        <f>_xlfn.XLOOKUP(Table1[[#This Row],[fide_name]],Table4[country.name.en],Table4[country.name.en])</f>
        <v>Montenegro</v>
      </c>
      <c r="E104" t="str">
        <f>_xlfn.XLOOKUP(Table1[[#This Row],[country.name.en]],Table4[country.name.en],Table4[iso3c])</f>
        <v>MNE</v>
      </c>
      <c r="F104" t="b">
        <f>IF(ISNA(Table1[[#This Row],[country.name.en]]),FALSE,TRUE)</f>
        <v>1</v>
      </c>
      <c r="G104" t="b">
        <f>IF(ISNA(Table1[[#This Row],[iso3c]]),FALSE,Table1[[#This Row],[iso3c]]=Table1[[#This Row],[Fed]])</f>
        <v>1</v>
      </c>
      <c r="H104" t="str">
        <f>IF(Table1[[#This Row],[country match]],Table1[[#This Row],[iso3c]],Table1[[#This Row],[manual new code]])</f>
        <v>MNE</v>
      </c>
      <c r="L104" t="s">
        <v>308</v>
      </c>
      <c r="M104" t="s">
        <v>548</v>
      </c>
    </row>
    <row r="105" spans="1:13" x14ac:dyDescent="0.35">
      <c r="A105" t="s">
        <v>161</v>
      </c>
      <c r="B105">
        <v>1207</v>
      </c>
      <c r="C105" t="str">
        <f>_xlfn.XLOOKUP(Table1[[#This Row],[Fed]],Table3[fed],Table3[name])</f>
        <v>Scotland</v>
      </c>
      <c r="D105" t="e">
        <f>_xlfn.XLOOKUP(Table1[[#This Row],[fide_name]],Table4[country.name.en],Table4[country.name.en])</f>
        <v>#N/A</v>
      </c>
      <c r="E105" t="e">
        <f>_xlfn.XLOOKUP(Table1[[#This Row],[country.name.en]],Table4[country.name.en],Table4[iso3c])</f>
        <v>#N/A</v>
      </c>
      <c r="F105" t="b">
        <f>IF(ISNA(Table1[[#This Row],[country.name.en]]),FALSE,TRUE)</f>
        <v>0</v>
      </c>
      <c r="G105" t="b">
        <f>IF(ISNA(Table1[[#This Row],[iso3c]]),FALSE,Table1[[#This Row],[iso3c]]=Table1[[#This Row],[Fed]])</f>
        <v>0</v>
      </c>
      <c r="H105" t="str">
        <f>IF(Table1[[#This Row],[country match]],Table1[[#This Row],[iso3c]],Table1[[#This Row],[manual new code]])</f>
        <v>GBR</v>
      </c>
      <c r="I105" t="s">
        <v>619</v>
      </c>
      <c r="J105" t="s">
        <v>838</v>
      </c>
      <c r="L105" t="s">
        <v>309</v>
      </c>
      <c r="M105" t="s">
        <v>79</v>
      </c>
    </row>
    <row r="106" spans="1:13" x14ac:dyDescent="0.35">
      <c r="A106" t="s">
        <v>136</v>
      </c>
      <c r="B106">
        <v>1171</v>
      </c>
      <c r="C106" t="str">
        <f>_xlfn.XLOOKUP(Table1[[#This Row],[Fed]],Table3[fed],Table3[name])</f>
        <v>Nicaragua</v>
      </c>
      <c r="D106" t="str">
        <f>_xlfn.XLOOKUP(Table1[[#This Row],[fide_name]],Table4[country.name.en],Table4[country.name.en])</f>
        <v>Nicaragua</v>
      </c>
      <c r="E106" t="str">
        <f>_xlfn.XLOOKUP(Table1[[#This Row],[country.name.en]],Table4[country.name.en],Table4[iso3c])</f>
        <v>NIC</v>
      </c>
      <c r="F106" t="b">
        <f>IF(ISNA(Table1[[#This Row],[country.name.en]]),FALSE,TRUE)</f>
        <v>1</v>
      </c>
      <c r="G106" t="b">
        <f>IF(ISNA(Table1[[#This Row],[iso3c]]),FALSE,Table1[[#This Row],[iso3c]]=Table1[[#This Row],[Fed]])</f>
        <v>0</v>
      </c>
      <c r="H106" t="str">
        <f>IF(Table1[[#This Row],[country match]],Table1[[#This Row],[iso3c]],Table1[[#This Row],[manual new code]])</f>
        <v>NIC</v>
      </c>
      <c r="L106" t="s">
        <v>310</v>
      </c>
      <c r="M106" t="s">
        <v>549</v>
      </c>
    </row>
    <row r="107" spans="1:13" x14ac:dyDescent="0.35">
      <c r="A107" t="s">
        <v>49</v>
      </c>
      <c r="B107">
        <v>1163</v>
      </c>
      <c r="C107" t="str">
        <f>_xlfn.XLOOKUP(Table1[[#This Row],[Fed]],Table3[fed],Table3[name])</f>
        <v>Cyprus</v>
      </c>
      <c r="D107" t="str">
        <f>_xlfn.XLOOKUP(Table1[[#This Row],[fide_name]],Table4[country.name.en],Table4[country.name.en])</f>
        <v>Cyprus</v>
      </c>
      <c r="E107" t="str">
        <f>_xlfn.XLOOKUP(Table1[[#This Row],[country.name.en]],Table4[country.name.en],Table4[iso3c])</f>
        <v>CYP</v>
      </c>
      <c r="F107" t="b">
        <f>IF(ISNA(Table1[[#This Row],[country.name.en]]),FALSE,TRUE)</f>
        <v>1</v>
      </c>
      <c r="G107" t="b">
        <f>IF(ISNA(Table1[[#This Row],[iso3c]]),FALSE,Table1[[#This Row],[iso3c]]=Table1[[#This Row],[Fed]])</f>
        <v>1</v>
      </c>
      <c r="H107" t="str">
        <f>IF(Table1[[#This Row],[country match]],Table1[[#This Row],[iso3c]],Table1[[#This Row],[manual new code]])</f>
        <v>CYP</v>
      </c>
      <c r="L107" t="s">
        <v>311</v>
      </c>
    </row>
    <row r="108" spans="1:13" x14ac:dyDescent="0.35">
      <c r="A108" t="s">
        <v>82</v>
      </c>
      <c r="B108">
        <v>1157</v>
      </c>
      <c r="C108" t="str">
        <f>_xlfn.XLOOKUP(Table1[[#This Row],[Fed]],Table3[fed],Table3[name])</f>
        <v>Honduras</v>
      </c>
      <c r="D108" t="str">
        <f>_xlfn.XLOOKUP(Table1[[#This Row],[fide_name]],Table4[country.name.en],Table4[country.name.en])</f>
        <v>Honduras</v>
      </c>
      <c r="E108" t="str">
        <f>_xlfn.XLOOKUP(Table1[[#This Row],[country.name.en]],Table4[country.name.en],Table4[iso3c])</f>
        <v>HND</v>
      </c>
      <c r="F108" t="b">
        <f>IF(ISNA(Table1[[#This Row],[country.name.en]]),FALSE,TRUE)</f>
        <v>1</v>
      </c>
      <c r="G108" t="b">
        <f>IF(ISNA(Table1[[#This Row],[iso3c]]),FALSE,Table1[[#This Row],[iso3c]]=Table1[[#This Row],[Fed]])</f>
        <v>0</v>
      </c>
      <c r="H108" t="str">
        <f>IF(Table1[[#This Row],[country match]],Table1[[#This Row],[iso3c]],Table1[[#This Row],[manual new code]])</f>
        <v>HND</v>
      </c>
      <c r="L108" t="s">
        <v>312</v>
      </c>
    </row>
    <row r="109" spans="1:13" x14ac:dyDescent="0.35">
      <c r="A109" t="s">
        <v>155</v>
      </c>
      <c r="B109">
        <v>1134</v>
      </c>
      <c r="C109" t="str">
        <f>_xlfn.XLOOKUP(Table1[[#This Row],[Fed]],Table3[fed],Table3[name])</f>
        <v>Puerto Rico</v>
      </c>
      <c r="D109" t="str">
        <f>_xlfn.XLOOKUP(Table1[[#This Row],[fide_name]],Table4[country.name.en],Table4[country.name.en])</f>
        <v>Puerto Rico</v>
      </c>
      <c r="E109" t="str">
        <f>_xlfn.XLOOKUP(Table1[[#This Row],[country.name.en]],Table4[country.name.en],Table4[iso3c])</f>
        <v>PRI</v>
      </c>
      <c r="F109" t="b">
        <f>IF(ISNA(Table1[[#This Row],[country.name.en]]),FALSE,TRUE)</f>
        <v>1</v>
      </c>
      <c r="G109" t="b">
        <f>IF(ISNA(Table1[[#This Row],[iso3c]]),FALSE,Table1[[#This Row],[iso3c]]=Table1[[#This Row],[Fed]])</f>
        <v>0</v>
      </c>
      <c r="H109" t="str">
        <f>IF(Table1[[#This Row],[country match]],Table1[[#This Row],[iso3c]],Table1[[#This Row],[manual new code]])</f>
        <v>PRI</v>
      </c>
      <c r="L109" t="s">
        <v>313</v>
      </c>
      <c r="M109" t="s">
        <v>550</v>
      </c>
    </row>
    <row r="110" spans="1:13" x14ac:dyDescent="0.35">
      <c r="A110" t="s">
        <v>135</v>
      </c>
      <c r="B110">
        <v>1043</v>
      </c>
      <c r="C110" t="str">
        <f>_xlfn.XLOOKUP(Table1[[#This Row],[Fed]],Table3[fed],Table3[name])</f>
        <v>Namibia</v>
      </c>
      <c r="D110" t="str">
        <f>_xlfn.XLOOKUP(Table1[[#This Row],[fide_name]],Table4[country.name.en],Table4[country.name.en])</f>
        <v>Namibia</v>
      </c>
      <c r="E110" t="str">
        <f>_xlfn.XLOOKUP(Table1[[#This Row],[country.name.en]],Table4[country.name.en],Table4[iso3c])</f>
        <v>NAM</v>
      </c>
      <c r="F110" t="b">
        <f>IF(ISNA(Table1[[#This Row],[country.name.en]]),FALSE,TRUE)</f>
        <v>1</v>
      </c>
      <c r="G110" t="b">
        <f>IF(ISNA(Table1[[#This Row],[iso3c]]),FALSE,Table1[[#This Row],[iso3c]]=Table1[[#This Row],[Fed]])</f>
        <v>1</v>
      </c>
      <c r="H110" t="str">
        <f>IF(Table1[[#This Row],[country match]],Table1[[#This Row],[iso3c]],Table1[[#This Row],[manual new code]])</f>
        <v>NAM</v>
      </c>
      <c r="L110" t="s">
        <v>314</v>
      </c>
    </row>
    <row r="111" spans="1:13" x14ac:dyDescent="0.35">
      <c r="A111" t="s">
        <v>62</v>
      </c>
      <c r="B111">
        <v>1015</v>
      </c>
      <c r="C111" t="str">
        <f>_xlfn.XLOOKUP(Table1[[#This Row],[Fed]],Table3[fed],Table3[name])</f>
        <v>Ethiopia</v>
      </c>
      <c r="D111" t="str">
        <f>_xlfn.XLOOKUP(Table1[[#This Row],[fide_name]],Table4[country.name.en],Table4[country.name.en])</f>
        <v>Ethiopia</v>
      </c>
      <c r="E111" t="str">
        <f>_xlfn.XLOOKUP(Table1[[#This Row],[country.name.en]],Table4[country.name.en],Table4[iso3c])</f>
        <v>ETH</v>
      </c>
      <c r="F111" t="b">
        <f>IF(ISNA(Table1[[#This Row],[country.name.en]]),FALSE,TRUE)</f>
        <v>1</v>
      </c>
      <c r="G111" t="b">
        <f>IF(ISNA(Table1[[#This Row],[iso3c]]),FALSE,Table1[[#This Row],[iso3c]]=Table1[[#This Row],[Fed]])</f>
        <v>1</v>
      </c>
      <c r="H111" t="str">
        <f>IF(Table1[[#This Row],[country match]],Table1[[#This Row],[iso3c]],Table1[[#This Row],[manual new code]])</f>
        <v>ETH</v>
      </c>
      <c r="L111" t="s">
        <v>315</v>
      </c>
    </row>
    <row r="112" spans="1:13" x14ac:dyDescent="0.35">
      <c r="A112" t="s">
        <v>189</v>
      </c>
      <c r="B112">
        <v>1008</v>
      </c>
      <c r="C112" t="str">
        <f>_xlfn.XLOOKUP(Table1[[#This Row],[Fed]],Table3[fed],Table3[name])</f>
        <v>Trinidad &amp; Tobago</v>
      </c>
      <c r="D112" t="str">
        <f>_xlfn.XLOOKUP(Table1[[#This Row],[fide_name]],Table4[country.name.en],Table4[country.name.en])</f>
        <v>Trinidad &amp; Tobago</v>
      </c>
      <c r="E112" t="str">
        <f>_xlfn.XLOOKUP(Table1[[#This Row],[country.name.en]],Table4[country.name.en],Table4[iso3c])</f>
        <v>TTO</v>
      </c>
      <c r="F112" t="b">
        <f>IF(ISNA(Table1[[#This Row],[country.name.en]]),FALSE,TRUE)</f>
        <v>1</v>
      </c>
      <c r="G112" t="b">
        <f>IF(ISNA(Table1[[#This Row],[iso3c]]),FALSE,Table1[[#This Row],[iso3c]]=Table1[[#This Row],[Fed]])</f>
        <v>1</v>
      </c>
      <c r="H112" t="str">
        <f>IF(Table1[[#This Row],[country match]],Table1[[#This Row],[iso3c]],Table1[[#This Row],[manual new code]])</f>
        <v>TTO</v>
      </c>
      <c r="L112" t="s">
        <v>316</v>
      </c>
    </row>
    <row r="113" spans="1:13" x14ac:dyDescent="0.35">
      <c r="A113" t="s">
        <v>59</v>
      </c>
      <c r="B113">
        <v>972</v>
      </c>
      <c r="C113" t="str">
        <f>_xlfn.XLOOKUP(Table1[[#This Row],[Fed]],Table3[fed],Table3[name])</f>
        <v>El Salvador</v>
      </c>
      <c r="D113" t="str">
        <f>_xlfn.XLOOKUP(Table1[[#This Row],[fide_name]],Table4[country.name.en],Table4[country.name.en])</f>
        <v>El Salvador</v>
      </c>
      <c r="E113" t="str">
        <f>_xlfn.XLOOKUP(Table1[[#This Row],[country.name.en]],Table4[country.name.en],Table4[iso3c])</f>
        <v>SLV</v>
      </c>
      <c r="F113" t="b">
        <f>IF(ISNA(Table1[[#This Row],[country.name.en]]),FALSE,TRUE)</f>
        <v>1</v>
      </c>
      <c r="G113" t="b">
        <f>IF(ISNA(Table1[[#This Row],[iso3c]]),FALSE,Table1[[#This Row],[iso3c]]=Table1[[#This Row],[Fed]])</f>
        <v>0</v>
      </c>
      <c r="H113" t="str">
        <f>IF(Table1[[#This Row],[country match]],Table1[[#This Row],[iso3c]],Table1[[#This Row],[manual new code]])</f>
        <v>SLV</v>
      </c>
      <c r="L113" t="s">
        <v>317</v>
      </c>
    </row>
    <row r="114" spans="1:13" x14ac:dyDescent="0.35">
      <c r="A114" t="s">
        <v>121</v>
      </c>
      <c r="B114">
        <v>950</v>
      </c>
      <c r="C114" t="str">
        <f>_xlfn.XLOOKUP(Table1[[#This Row],[Fed]],Table3[fed],Table3[name])</f>
        <v>Malawi</v>
      </c>
      <c r="D114" t="str">
        <f>_xlfn.XLOOKUP(Table1[[#This Row],[fide_name]],Table4[country.name.en],Table4[country.name.en])</f>
        <v>Malawi</v>
      </c>
      <c r="E114" t="str">
        <f>_xlfn.XLOOKUP(Table1[[#This Row],[country.name.en]],Table4[country.name.en],Table4[iso3c])</f>
        <v>MWI</v>
      </c>
      <c r="F114" t="b">
        <f>IF(ISNA(Table1[[#This Row],[country.name.en]]),FALSE,TRUE)</f>
        <v>1</v>
      </c>
      <c r="G114" t="b">
        <f>IF(ISNA(Table1[[#This Row],[iso3c]]),FALSE,Table1[[#This Row],[iso3c]]=Table1[[#This Row],[Fed]])</f>
        <v>0</v>
      </c>
      <c r="H114" t="str">
        <f>IF(Table1[[#This Row],[country match]],Table1[[#This Row],[iso3c]],Table1[[#This Row],[manual new code]])</f>
        <v>MWI</v>
      </c>
      <c r="L114" t="s">
        <v>318</v>
      </c>
      <c r="M114" t="s">
        <v>551</v>
      </c>
    </row>
    <row r="115" spans="1:13" x14ac:dyDescent="0.35">
      <c r="A115" t="s">
        <v>96</v>
      </c>
      <c r="B115">
        <v>858</v>
      </c>
      <c r="C115" t="str">
        <f>_xlfn.XLOOKUP(Table1[[#This Row],[Fed]],Table3[fed],Table3[name])</f>
        <v>Jamaica</v>
      </c>
      <c r="D115" t="str">
        <f>_xlfn.XLOOKUP(Table1[[#This Row],[fide_name]],Table4[country.name.en],Table4[country.name.en])</f>
        <v>Jamaica</v>
      </c>
      <c r="E115" t="str">
        <f>_xlfn.XLOOKUP(Table1[[#This Row],[country.name.en]],Table4[country.name.en],Table4[iso3c])</f>
        <v>JAM</v>
      </c>
      <c r="F115" t="b">
        <f>IF(ISNA(Table1[[#This Row],[country.name.en]]),FALSE,TRUE)</f>
        <v>1</v>
      </c>
      <c r="G115" t="b">
        <f>IF(ISNA(Table1[[#This Row],[iso3c]]),FALSE,Table1[[#This Row],[iso3c]]=Table1[[#This Row],[Fed]])</f>
        <v>1</v>
      </c>
      <c r="H115" t="str">
        <f>IF(Table1[[#This Row],[country match]],Table1[[#This Row],[iso3c]],Table1[[#This Row],[manual new code]])</f>
        <v>JAM</v>
      </c>
      <c r="L115" t="s">
        <v>319</v>
      </c>
      <c r="M115" t="s">
        <v>81</v>
      </c>
    </row>
    <row r="116" spans="1:13" x14ac:dyDescent="0.35">
      <c r="A116" t="s">
        <v>4</v>
      </c>
      <c r="B116">
        <v>836</v>
      </c>
      <c r="C116" t="str">
        <f>_xlfn.XLOOKUP(Table1[[#This Row],[Fed]],Table3[fed],Table3[name])</f>
        <v>Albania</v>
      </c>
      <c r="D116" t="str">
        <f>_xlfn.XLOOKUP(Table1[[#This Row],[fide_name]],Table4[country.name.en],Table4[country.name.en])</f>
        <v>Albania</v>
      </c>
      <c r="E116" t="str">
        <f>_xlfn.XLOOKUP(Table1[[#This Row],[country.name.en]],Table4[country.name.en],Table4[iso3c])</f>
        <v>ALB</v>
      </c>
      <c r="F116" t="b">
        <f>IF(ISNA(Table1[[#This Row],[country.name.en]]),FALSE,TRUE)</f>
        <v>1</v>
      </c>
      <c r="G116" t="b">
        <f>IF(ISNA(Table1[[#This Row],[iso3c]]),FALSE,Table1[[#This Row],[iso3c]]=Table1[[#This Row],[Fed]])</f>
        <v>1</v>
      </c>
      <c r="H116" t="str">
        <f>IF(Table1[[#This Row],[country match]],Table1[[#This Row],[iso3c]],Table1[[#This Row],[manual new code]])</f>
        <v>ALB</v>
      </c>
      <c r="L116" t="s">
        <v>320</v>
      </c>
      <c r="M116" t="s">
        <v>83</v>
      </c>
    </row>
    <row r="117" spans="1:13" x14ac:dyDescent="0.35">
      <c r="A117" t="s">
        <v>118</v>
      </c>
      <c r="B117">
        <v>827</v>
      </c>
      <c r="C117" t="str">
        <f>_xlfn.XLOOKUP(Table1[[#This Row],[Fed]],Table3[fed],Table3[name])</f>
        <v>Madagascar</v>
      </c>
      <c r="D117" t="str">
        <f>_xlfn.XLOOKUP(Table1[[#This Row],[fide_name]],Table4[country.name.en],Table4[country.name.en])</f>
        <v>Madagascar</v>
      </c>
      <c r="E117" t="str">
        <f>_xlfn.XLOOKUP(Table1[[#This Row],[country.name.en]],Table4[country.name.en],Table4[iso3c])</f>
        <v>MDG</v>
      </c>
      <c r="F117" t="b">
        <f>IF(ISNA(Table1[[#This Row],[country.name.en]]),FALSE,TRUE)</f>
        <v>1</v>
      </c>
      <c r="G117" t="b">
        <f>IF(ISNA(Table1[[#This Row],[iso3c]]),FALSE,Table1[[#This Row],[iso3c]]=Table1[[#This Row],[Fed]])</f>
        <v>0</v>
      </c>
      <c r="H117" t="str">
        <f>IF(Table1[[#This Row],[country match]],Table1[[#This Row],[iso3c]],Table1[[#This Row],[manual new code]])</f>
        <v>MDG</v>
      </c>
      <c r="L117" t="s">
        <v>321</v>
      </c>
      <c r="M117" t="s">
        <v>91</v>
      </c>
    </row>
    <row r="118" spans="1:13" x14ac:dyDescent="0.35">
      <c r="A118" t="s">
        <v>104</v>
      </c>
      <c r="B118">
        <v>804</v>
      </c>
      <c r="C118" t="str">
        <f>_xlfn.XLOOKUP(Table1[[#This Row],[Fed]],Table3[fed],Table3[name])</f>
        <v>Kosovo</v>
      </c>
      <c r="D118" t="str">
        <f>_xlfn.XLOOKUP(Table1[[#This Row],[fide_name]],Table4[country.name.en],Table4[country.name.en])</f>
        <v>Kosovo</v>
      </c>
      <c r="E118">
        <f>_xlfn.XLOOKUP(Table1[[#This Row],[country.name.en]],Table4[country.name.en],Table4[iso3c])</f>
        <v>0</v>
      </c>
      <c r="F118" t="b">
        <f>IF(ISNA(Table1[[#This Row],[country.name.en]]),FALSE,TRUE)</f>
        <v>1</v>
      </c>
      <c r="G118" t="b">
        <f>IF(ISNA(Table1[[#This Row],[iso3c]]),FALSE,Table1[[#This Row],[iso3c]]=Table1[[#This Row],[Fed]])</f>
        <v>0</v>
      </c>
      <c r="H118">
        <f>IF(Table1[[#This Row],[country match]],Table1[[#This Row],[iso3c]],Table1[[#This Row],[manual new code]])</f>
        <v>0</v>
      </c>
      <c r="L118" t="s">
        <v>322</v>
      </c>
      <c r="M118" t="s">
        <v>86</v>
      </c>
    </row>
    <row r="119" spans="1:13" x14ac:dyDescent="0.35">
      <c r="A119" t="s">
        <v>116</v>
      </c>
      <c r="B119">
        <v>779</v>
      </c>
      <c r="C119" t="str">
        <f>_xlfn.XLOOKUP(Table1[[#This Row],[Fed]],Table3[fed],Table3[name])</f>
        <v>Luxembourg</v>
      </c>
      <c r="D119" t="str">
        <f>_xlfn.XLOOKUP(Table1[[#This Row],[fide_name]],Table4[country.name.en],Table4[country.name.en])</f>
        <v>Luxembourg</v>
      </c>
      <c r="E119" t="str">
        <f>_xlfn.XLOOKUP(Table1[[#This Row],[country.name.en]],Table4[country.name.en],Table4[iso3c])</f>
        <v>LUX</v>
      </c>
      <c r="F119" t="b">
        <f>IF(ISNA(Table1[[#This Row],[country.name.en]]),FALSE,TRUE)</f>
        <v>1</v>
      </c>
      <c r="G119" t="b">
        <f>IF(ISNA(Table1[[#This Row],[iso3c]]),FALSE,Table1[[#This Row],[iso3c]]=Table1[[#This Row],[Fed]])</f>
        <v>1</v>
      </c>
      <c r="H119" t="str">
        <f>IF(Table1[[#This Row],[country match]],Table1[[#This Row],[iso3c]],Table1[[#This Row],[manual new code]])</f>
        <v>LUX</v>
      </c>
      <c r="L119" t="s">
        <v>323</v>
      </c>
      <c r="M119" t="s">
        <v>552</v>
      </c>
    </row>
    <row r="120" spans="1:13" x14ac:dyDescent="0.35">
      <c r="A120" t="s">
        <v>77</v>
      </c>
      <c r="B120">
        <v>697</v>
      </c>
      <c r="C120" t="str">
        <f>_xlfn.XLOOKUP(Table1[[#This Row],[Fed]],Table3[fed],Table3[name])</f>
        <v>Guatemala</v>
      </c>
      <c r="D120" t="str">
        <f>_xlfn.XLOOKUP(Table1[[#This Row],[fide_name]],Table4[country.name.en],Table4[country.name.en])</f>
        <v>Guatemala</v>
      </c>
      <c r="E120" t="str">
        <f>_xlfn.XLOOKUP(Table1[[#This Row],[country.name.en]],Table4[country.name.en],Table4[iso3c])</f>
        <v>GTM</v>
      </c>
      <c r="F120" t="b">
        <f>IF(ISNA(Table1[[#This Row],[country.name.en]]),FALSE,TRUE)</f>
        <v>1</v>
      </c>
      <c r="G120" t="b">
        <f>IF(ISNA(Table1[[#This Row],[iso3c]]),FALSE,Table1[[#This Row],[iso3c]]=Table1[[#This Row],[Fed]])</f>
        <v>0</v>
      </c>
      <c r="H120" t="str">
        <f>IF(Table1[[#This Row],[country match]],Table1[[#This Row],[iso3c]],Table1[[#This Row],[manual new code]])</f>
        <v>GTM</v>
      </c>
      <c r="L120" t="s">
        <v>324</v>
      </c>
      <c r="M120" t="s">
        <v>553</v>
      </c>
    </row>
    <row r="121" spans="1:13" x14ac:dyDescent="0.35">
      <c r="A121" t="s">
        <v>185</v>
      </c>
      <c r="B121">
        <v>686</v>
      </c>
      <c r="C121" t="str">
        <f>_xlfn.XLOOKUP(Table1[[#This Row],[Fed]],Table3[fed],Table3[name])</f>
        <v>Turkmenistan</v>
      </c>
      <c r="D121" t="str">
        <f>_xlfn.XLOOKUP(Table1[[#This Row],[fide_name]],Table4[country.name.en],Table4[country.name.en])</f>
        <v>Turkmenistan</v>
      </c>
      <c r="E121" t="str">
        <f>_xlfn.XLOOKUP(Table1[[#This Row],[country.name.en]],Table4[country.name.en],Table4[iso3c])</f>
        <v>TKM</v>
      </c>
      <c r="F121" t="b">
        <f>IF(ISNA(Table1[[#This Row],[country.name.en]]),FALSE,TRUE)</f>
        <v>1</v>
      </c>
      <c r="G121" t="b">
        <f>IF(ISNA(Table1[[#This Row],[iso3c]]),FALSE,Table1[[#This Row],[iso3c]]=Table1[[#This Row],[Fed]])</f>
        <v>1</v>
      </c>
      <c r="H121" t="str">
        <f>IF(Table1[[#This Row],[country match]],Table1[[#This Row],[iso3c]],Table1[[#This Row],[manual new code]])</f>
        <v>TKM</v>
      </c>
      <c r="L121" t="s">
        <v>325</v>
      </c>
      <c r="M121" t="s">
        <v>90</v>
      </c>
    </row>
    <row r="122" spans="1:13" x14ac:dyDescent="0.35">
      <c r="A122" t="s">
        <v>201</v>
      </c>
      <c r="B122">
        <v>680</v>
      </c>
      <c r="C122" t="str">
        <f>_xlfn.XLOOKUP(Table1[[#This Row],[Fed]],Table3[fed],Table3[name])</f>
        <v>Wales</v>
      </c>
      <c r="D122" t="e">
        <f>_xlfn.XLOOKUP(Table1[[#This Row],[fide_name]],Table4[country.name.en],Table4[country.name.en])</f>
        <v>#N/A</v>
      </c>
      <c r="E122" t="e">
        <f>_xlfn.XLOOKUP(Table1[[#This Row],[country.name.en]],Table4[country.name.en],Table4[iso3c])</f>
        <v>#N/A</v>
      </c>
      <c r="F122" t="b">
        <f>IF(ISNA(Table1[[#This Row],[country.name.en]]),FALSE,TRUE)</f>
        <v>0</v>
      </c>
      <c r="G122" t="b">
        <f>IF(ISNA(Table1[[#This Row],[iso3c]]),FALSE,Table1[[#This Row],[iso3c]]=Table1[[#This Row],[Fed]])</f>
        <v>0</v>
      </c>
      <c r="H122" t="str">
        <f>IF(Table1[[#This Row],[country match]],Table1[[#This Row],[iso3c]],Table1[[#This Row],[manual new code]])</f>
        <v>GBR</v>
      </c>
      <c r="I122" t="s">
        <v>619</v>
      </c>
      <c r="L122" t="s">
        <v>326</v>
      </c>
      <c r="M122" t="s">
        <v>89</v>
      </c>
    </row>
    <row r="123" spans="1:13" x14ac:dyDescent="0.35">
      <c r="A123" t="s">
        <v>17</v>
      </c>
      <c r="B123">
        <v>636</v>
      </c>
      <c r="C123" t="str">
        <f>_xlfn.XLOOKUP(Table1[[#This Row],[Fed]],Table3[fed],Table3[name])</f>
        <v>Barbados</v>
      </c>
      <c r="D123" t="str">
        <f>_xlfn.XLOOKUP(Table1[[#This Row],[fide_name]],Table4[country.name.en],Table4[country.name.en])</f>
        <v>Barbados</v>
      </c>
      <c r="E123" t="str">
        <f>_xlfn.XLOOKUP(Table1[[#This Row],[country.name.en]],Table4[country.name.en],Table4[iso3c])</f>
        <v>BRB</v>
      </c>
      <c r="F123" t="b">
        <f>IF(ISNA(Table1[[#This Row],[country.name.en]]),FALSE,TRUE)</f>
        <v>1</v>
      </c>
      <c r="G123" t="b">
        <f>IF(ISNA(Table1[[#This Row],[iso3c]]),FALSE,Table1[[#This Row],[iso3c]]=Table1[[#This Row],[Fed]])</f>
        <v>0</v>
      </c>
      <c r="H123" t="str">
        <f>IF(Table1[[#This Row],[country match]],Table1[[#This Row],[iso3c]],Table1[[#This Row],[manual new code]])</f>
        <v>BRB</v>
      </c>
      <c r="L123" t="s">
        <v>327</v>
      </c>
      <c r="M123" t="s">
        <v>554</v>
      </c>
    </row>
    <row r="124" spans="1:13" x14ac:dyDescent="0.35">
      <c r="A124" t="s">
        <v>133</v>
      </c>
      <c r="B124">
        <v>620</v>
      </c>
      <c r="C124" t="str">
        <f>_xlfn.XLOOKUP(Table1[[#This Row],[Fed]],Table3[fed],Table3[name])</f>
        <v>Mauritania</v>
      </c>
      <c r="D124" t="str">
        <f>_xlfn.XLOOKUP(Table1[[#This Row],[fide_name]],Table4[country.name.en],Table4[country.name.en])</f>
        <v>Mauritania</v>
      </c>
      <c r="E124" t="str">
        <f>_xlfn.XLOOKUP(Table1[[#This Row],[country.name.en]],Table4[country.name.en],Table4[iso3c])</f>
        <v>MRT</v>
      </c>
      <c r="F124" t="b">
        <f>IF(ISNA(Table1[[#This Row],[country.name.en]]),FALSE,TRUE)</f>
        <v>1</v>
      </c>
      <c r="G124" t="b">
        <f>IF(ISNA(Table1[[#This Row],[iso3c]]),FALSE,Table1[[#This Row],[iso3c]]=Table1[[#This Row],[Fed]])</f>
        <v>0</v>
      </c>
      <c r="H124" t="str">
        <f>IF(Table1[[#This Row],[country match]],Table1[[#This Row],[iso3c]],Table1[[#This Row],[manual new code]])</f>
        <v>MRT</v>
      </c>
      <c r="L124" t="s">
        <v>328</v>
      </c>
      <c r="M124" t="s">
        <v>92</v>
      </c>
    </row>
    <row r="125" spans="1:13" x14ac:dyDescent="0.35">
      <c r="A125" t="s">
        <v>28</v>
      </c>
      <c r="B125">
        <v>604</v>
      </c>
      <c r="C125" t="str">
        <f>_xlfn.XLOOKUP(Table1[[#This Row],[Fed]],Table3[fed],Table3[name])</f>
        <v>Bahrain</v>
      </c>
      <c r="D125" t="str">
        <f>_xlfn.XLOOKUP(Table1[[#This Row],[fide_name]],Table4[country.name.en],Table4[country.name.en])</f>
        <v>Bahrain</v>
      </c>
      <c r="E125" t="str">
        <f>_xlfn.XLOOKUP(Table1[[#This Row],[country.name.en]],Table4[country.name.en],Table4[iso3c])</f>
        <v>BHR</v>
      </c>
      <c r="F125" t="b">
        <f>IF(ISNA(Table1[[#This Row],[country.name.en]]),FALSE,TRUE)</f>
        <v>1</v>
      </c>
      <c r="G125" t="b">
        <f>IF(ISNA(Table1[[#This Row],[iso3c]]),FALSE,Table1[[#This Row],[iso3c]]=Table1[[#This Row],[Fed]])</f>
        <v>0</v>
      </c>
      <c r="H125" t="str">
        <f>IF(Table1[[#This Row],[country match]],Table1[[#This Row],[iso3c]],Table1[[#This Row],[manual new code]])</f>
        <v>BHR</v>
      </c>
      <c r="L125" t="s">
        <v>329</v>
      </c>
      <c r="M125" t="s">
        <v>94</v>
      </c>
    </row>
    <row r="126" spans="1:13" x14ac:dyDescent="0.35">
      <c r="A126" t="s">
        <v>202</v>
      </c>
      <c r="B126">
        <v>595</v>
      </c>
      <c r="C126" t="str">
        <f>_xlfn.XLOOKUP(Table1[[#This Row],[Fed]],Table3[fed],Table3[name])</f>
        <v>Yemen</v>
      </c>
      <c r="D126" t="str">
        <f>_xlfn.XLOOKUP(Table1[[#This Row],[fide_name]],Table4[country.name.en],Table4[country.name.en])</f>
        <v>Yemen</v>
      </c>
      <c r="E126" t="str">
        <f>_xlfn.XLOOKUP(Table1[[#This Row],[country.name.en]],Table4[country.name.en],Table4[iso3c])</f>
        <v>YEM</v>
      </c>
      <c r="F126" t="b">
        <f>IF(ISNA(Table1[[#This Row],[country.name.en]]),FALSE,TRUE)</f>
        <v>1</v>
      </c>
      <c r="G126" t="b">
        <f>IF(ISNA(Table1[[#This Row],[iso3c]]),FALSE,Table1[[#This Row],[iso3c]]=Table1[[#This Row],[Fed]])</f>
        <v>1</v>
      </c>
      <c r="H126" t="str">
        <f>IF(Table1[[#This Row],[country match]],Table1[[#This Row],[iso3c]],Table1[[#This Row],[manual new code]])</f>
        <v>YEM</v>
      </c>
      <c r="L126" t="s">
        <v>330</v>
      </c>
      <c r="M126" t="s">
        <v>96</v>
      </c>
    </row>
    <row r="127" spans="1:13" x14ac:dyDescent="0.35">
      <c r="A127" t="s">
        <v>186</v>
      </c>
      <c r="B127">
        <v>594</v>
      </c>
      <c r="C127" t="str">
        <f>_xlfn.XLOOKUP(Table1[[#This Row],[Fed]],Table3[fed],Table3[name])</f>
        <v>Timor-Leste</v>
      </c>
      <c r="D127" t="str">
        <f>_xlfn.XLOOKUP(Table1[[#This Row],[fide_name]],Table4[country.name.en],Table4[country.name.en])</f>
        <v>Timor-Leste</v>
      </c>
      <c r="E127" t="str">
        <f>_xlfn.XLOOKUP(Table1[[#This Row],[country.name.en]],Table4[country.name.en],Table4[iso3c])</f>
        <v>TLS</v>
      </c>
      <c r="F127" t="b">
        <f>IF(ISNA(Table1[[#This Row],[country.name.en]]),FALSE,TRUE)</f>
        <v>1</v>
      </c>
      <c r="G127" t="b">
        <f>IF(ISNA(Table1[[#This Row],[iso3c]]),FALSE,Table1[[#This Row],[iso3c]]=Table1[[#This Row],[Fed]])</f>
        <v>1</v>
      </c>
      <c r="H127" t="str">
        <f>IF(Table1[[#This Row],[country match]],Table1[[#This Row],[iso3c]],Table1[[#This Row],[manual new code]])</f>
        <v>TLS</v>
      </c>
      <c r="L127" t="s">
        <v>331</v>
      </c>
      <c r="M127" t="s">
        <v>99</v>
      </c>
    </row>
    <row r="128" spans="1:13" x14ac:dyDescent="0.35">
      <c r="A128" t="s">
        <v>177</v>
      </c>
      <c r="B128">
        <v>592</v>
      </c>
      <c r="C128" t="str">
        <f>_xlfn.XLOOKUP(Table1[[#This Row],[Fed]],Table3[fed],Table3[name])</f>
        <v>Suriname</v>
      </c>
      <c r="D128" t="str">
        <f>_xlfn.XLOOKUP(Table1[[#This Row],[fide_name]],Table4[country.name.en],Table4[country.name.en])</f>
        <v>Suriname</v>
      </c>
      <c r="E128" t="str">
        <f>_xlfn.XLOOKUP(Table1[[#This Row],[country.name.en]],Table4[country.name.en],Table4[iso3c])</f>
        <v>SUR</v>
      </c>
      <c r="F128" t="b">
        <f>IF(ISNA(Table1[[#This Row],[country.name.en]]),FALSE,TRUE)</f>
        <v>1</v>
      </c>
      <c r="G128" t="b">
        <f>IF(ISNA(Table1[[#This Row],[iso3c]]),FALSE,Table1[[#This Row],[iso3c]]=Table1[[#This Row],[Fed]])</f>
        <v>1</v>
      </c>
      <c r="H128" t="str">
        <f>IF(Table1[[#This Row],[country match]],Table1[[#This Row],[iso3c]],Table1[[#This Row],[manual new code]])</f>
        <v>SUR</v>
      </c>
      <c r="L128" t="s">
        <v>332</v>
      </c>
      <c r="M128" t="s">
        <v>555</v>
      </c>
    </row>
    <row r="129" spans="1:13" x14ac:dyDescent="0.35">
      <c r="A129" t="s">
        <v>106</v>
      </c>
      <c r="B129">
        <v>555</v>
      </c>
      <c r="C129" t="str">
        <f>_xlfn.XLOOKUP(Table1[[#This Row],[Fed]],Table3[fed],Table3[name])</f>
        <v>Kuwait</v>
      </c>
      <c r="D129" t="str">
        <f>_xlfn.XLOOKUP(Table1[[#This Row],[fide_name]],Table4[country.name.en],Table4[country.name.en])</f>
        <v>Kuwait</v>
      </c>
      <c r="E129" t="str">
        <f>_xlfn.XLOOKUP(Table1[[#This Row],[country.name.en]],Table4[country.name.en],Table4[iso3c])</f>
        <v>KWT</v>
      </c>
      <c r="F129" t="b">
        <f>IF(ISNA(Table1[[#This Row],[country.name.en]]),FALSE,TRUE)</f>
        <v>1</v>
      </c>
      <c r="G129" t="b">
        <f>IF(ISNA(Table1[[#This Row],[iso3c]]),FALSE,Table1[[#This Row],[iso3c]]=Table1[[#This Row],[Fed]])</f>
        <v>0</v>
      </c>
      <c r="H129" t="str">
        <f>IF(Table1[[#This Row],[country match]],Table1[[#This Row],[iso3c]],Table1[[#This Row],[manual new code]])</f>
        <v>KWT</v>
      </c>
      <c r="L129" t="s">
        <v>333</v>
      </c>
      <c r="M129" t="s">
        <v>98</v>
      </c>
    </row>
    <row r="130" spans="1:13" x14ac:dyDescent="0.35">
      <c r="A130" t="s">
        <v>131</v>
      </c>
      <c r="B130">
        <v>523</v>
      </c>
      <c r="C130" t="str">
        <f>_xlfn.XLOOKUP(Table1[[#This Row],[Fed]],Table3[fed],Table3[name])</f>
        <v>Mozambique</v>
      </c>
      <c r="D130" t="str">
        <f>_xlfn.XLOOKUP(Table1[[#This Row],[fide_name]],Table4[country.name.en],Table4[country.name.en])</f>
        <v>Mozambique</v>
      </c>
      <c r="E130" t="str">
        <f>_xlfn.XLOOKUP(Table1[[#This Row],[country.name.en]],Table4[country.name.en],Table4[iso3c])</f>
        <v>MOZ</v>
      </c>
      <c r="F130" t="b">
        <f>IF(ISNA(Table1[[#This Row],[country.name.en]]),FALSE,TRUE)</f>
        <v>1</v>
      </c>
      <c r="G130" t="b">
        <f>IF(ISNA(Table1[[#This Row],[iso3c]]),FALSE,Table1[[#This Row],[iso3c]]=Table1[[#This Row],[Fed]])</f>
        <v>1</v>
      </c>
      <c r="H130" t="str">
        <f>IF(Table1[[#This Row],[country match]],Table1[[#This Row],[iso3c]],Table1[[#This Row],[manual new code]])</f>
        <v>MOZ</v>
      </c>
      <c r="L130" t="s">
        <v>334</v>
      </c>
      <c r="M130" t="s">
        <v>100</v>
      </c>
    </row>
    <row r="131" spans="1:13" x14ac:dyDescent="0.35">
      <c r="A131" t="s">
        <v>99</v>
      </c>
      <c r="B131">
        <v>514</v>
      </c>
      <c r="C131" t="str">
        <f>_xlfn.XLOOKUP(Table1[[#This Row],[Fed]],Table3[fed],Table3[name])</f>
        <v>Japan</v>
      </c>
      <c r="D131" t="str">
        <f>_xlfn.XLOOKUP(Table1[[#This Row],[fide_name]],Table4[country.name.en],Table4[country.name.en])</f>
        <v>Japan</v>
      </c>
      <c r="E131" t="str">
        <f>_xlfn.XLOOKUP(Table1[[#This Row],[country.name.en]],Table4[country.name.en],Table4[iso3c])</f>
        <v>JPN</v>
      </c>
      <c r="F131" t="b">
        <f>IF(ISNA(Table1[[#This Row],[country.name.en]]),FALSE,TRUE)</f>
        <v>1</v>
      </c>
      <c r="G131" t="b">
        <f>IF(ISNA(Table1[[#This Row],[iso3c]]),FALSE,Table1[[#This Row],[iso3c]]=Table1[[#This Row],[Fed]])</f>
        <v>1</v>
      </c>
      <c r="H131" t="str">
        <f>IF(Table1[[#This Row],[country match]],Table1[[#This Row],[iso3c]],Table1[[#This Row],[manual new code]])</f>
        <v>JPN</v>
      </c>
      <c r="L131" t="s">
        <v>335</v>
      </c>
      <c r="M131" t="s">
        <v>101</v>
      </c>
    </row>
    <row r="132" spans="1:13" x14ac:dyDescent="0.35">
      <c r="A132" t="s">
        <v>187</v>
      </c>
      <c r="B132">
        <v>482</v>
      </c>
      <c r="C132" t="str">
        <f>_xlfn.XLOOKUP(Table1[[#This Row],[Fed]],Table3[fed],Table3[name])</f>
        <v>Togo</v>
      </c>
      <c r="D132" t="str">
        <f>_xlfn.XLOOKUP(Table1[[#This Row],[fide_name]],Table4[country.name.en],Table4[country.name.en])</f>
        <v>Togo</v>
      </c>
      <c r="E132" t="str">
        <f>_xlfn.XLOOKUP(Table1[[#This Row],[country.name.en]],Table4[country.name.en],Table4[iso3c])</f>
        <v>TGO</v>
      </c>
      <c r="F132" t="b">
        <f>IF(ISNA(Table1[[#This Row],[country.name.en]]),FALSE,TRUE)</f>
        <v>1</v>
      </c>
      <c r="G132" t="b">
        <f>IF(ISNA(Table1[[#This Row],[iso3c]]),FALSE,Table1[[#This Row],[iso3c]]=Table1[[#This Row],[Fed]])</f>
        <v>0</v>
      </c>
      <c r="H132" t="str">
        <f>IF(Table1[[#This Row],[country match]],Table1[[#This Row],[iso3c]],Table1[[#This Row],[manual new code]])</f>
        <v>TGO</v>
      </c>
      <c r="L132" t="s">
        <v>336</v>
      </c>
      <c r="M132" t="s">
        <v>556</v>
      </c>
    </row>
    <row r="133" spans="1:13" x14ac:dyDescent="0.35">
      <c r="A133" t="s">
        <v>63</v>
      </c>
      <c r="B133">
        <v>472</v>
      </c>
      <c r="C133" t="str">
        <f>_xlfn.XLOOKUP(Table1[[#This Row],[Fed]],Table3[fed],Table3[name])</f>
        <v>Faroe Islands</v>
      </c>
      <c r="D133" t="str">
        <f>_xlfn.XLOOKUP(Table1[[#This Row],[fide_name]],Table4[country.name.en],Table4[country.name.en])</f>
        <v>Faroe Islands</v>
      </c>
      <c r="E133" t="str">
        <f>_xlfn.XLOOKUP(Table1[[#This Row],[country.name.en]],Table4[country.name.en],Table4[iso3c])</f>
        <v>FRO</v>
      </c>
      <c r="F133" t="b">
        <f>IF(ISNA(Table1[[#This Row],[country.name.en]]),FALSE,TRUE)</f>
        <v>1</v>
      </c>
      <c r="G133" t="b">
        <f>IF(ISNA(Table1[[#This Row],[iso3c]]),FALSE,Table1[[#This Row],[iso3c]]=Table1[[#This Row],[Fed]])</f>
        <v>0</v>
      </c>
      <c r="H133" t="str">
        <f>IF(Table1[[#This Row],[country match]],Table1[[#This Row],[iso3c]],Table1[[#This Row],[manual new code]])</f>
        <v>FRO</v>
      </c>
      <c r="L133" t="s">
        <v>337</v>
      </c>
    </row>
    <row r="134" spans="1:13" x14ac:dyDescent="0.35">
      <c r="A134" t="s">
        <v>173</v>
      </c>
      <c r="B134">
        <v>457</v>
      </c>
      <c r="C134" t="str">
        <f>_xlfn.XLOOKUP(Table1[[#This Row],[Fed]],Table3[fed],Table3[name])</f>
        <v>South Sudan</v>
      </c>
      <c r="D134" t="str">
        <f>_xlfn.XLOOKUP(Table1[[#This Row],[fide_name]],Table4[country.name.en],Table4[country.name.en])</f>
        <v>South Sudan</v>
      </c>
      <c r="E134" t="str">
        <f>_xlfn.XLOOKUP(Table1[[#This Row],[country.name.en]],Table4[country.name.en],Table4[iso3c])</f>
        <v>SSD</v>
      </c>
      <c r="F134" t="b">
        <f>IF(ISNA(Table1[[#This Row],[country.name.en]]),FALSE,TRUE)</f>
        <v>1</v>
      </c>
      <c r="G134" t="b">
        <f>IF(ISNA(Table1[[#This Row],[iso3c]]),FALSE,Table1[[#This Row],[iso3c]]=Table1[[#This Row],[Fed]])</f>
        <v>1</v>
      </c>
      <c r="H134" t="str">
        <f>IF(Table1[[#This Row],[country match]],Table1[[#This Row],[iso3c]],Table1[[#This Row],[manual new code]])</f>
        <v>SSD</v>
      </c>
      <c r="L134" t="s">
        <v>338</v>
      </c>
      <c r="M134" t="s">
        <v>557</v>
      </c>
    </row>
    <row r="135" spans="1:13" x14ac:dyDescent="0.35">
      <c r="A135" t="s">
        <v>40</v>
      </c>
      <c r="B135">
        <v>454</v>
      </c>
      <c r="C135" t="str">
        <f>_xlfn.XLOOKUP(Table1[[#This Row],[Fed]],Table3[fed],Table3[name])</f>
        <v>Ivory Coast</v>
      </c>
      <c r="D135" t="e">
        <f>_xlfn.XLOOKUP(Table1[[#This Row],[fide_name]],Table4[country.name.en],Table4[country.name.en])</f>
        <v>#N/A</v>
      </c>
      <c r="E135" t="e">
        <f>_xlfn.XLOOKUP(Table1[[#This Row],[country.name.en]],Table4[country.name.en],Table4[iso3c])</f>
        <v>#N/A</v>
      </c>
      <c r="F135" t="b">
        <f>IF(ISNA(Table1[[#This Row],[country.name.en]]),FALSE,TRUE)</f>
        <v>0</v>
      </c>
      <c r="G135" t="b">
        <f>IF(ISNA(Table1[[#This Row],[iso3c]]),FALSE,Table1[[#This Row],[iso3c]]=Table1[[#This Row],[Fed]])</f>
        <v>0</v>
      </c>
      <c r="H135" t="str">
        <f>IF(Table1[[#This Row],[country match]],Table1[[#This Row],[iso3c]],Table1[[#This Row],[manual new code]])</f>
        <v>CIV</v>
      </c>
      <c r="I135" t="s">
        <v>40</v>
      </c>
      <c r="L135" t="s">
        <v>339</v>
      </c>
      <c r="M135" t="s">
        <v>102</v>
      </c>
    </row>
    <row r="136" spans="1:13" x14ac:dyDescent="0.35">
      <c r="A136" t="s">
        <v>188</v>
      </c>
      <c r="B136">
        <v>446</v>
      </c>
      <c r="C136" t="str">
        <f>_xlfn.XLOOKUP(Table1[[#This Row],[Fed]],Table3[fed],Table3[name])</f>
        <v>Chinese Taipei</v>
      </c>
      <c r="D136" t="e">
        <f>_xlfn.XLOOKUP(Table1[[#This Row],[fide_name]],Table4[country.name.en],Table4[country.name.en])</f>
        <v>#N/A</v>
      </c>
      <c r="E136" t="e">
        <f>_xlfn.XLOOKUP(Table1[[#This Row],[country.name.en]],Table4[country.name.en],Table4[iso3c])</f>
        <v>#N/A</v>
      </c>
      <c r="F136" t="b">
        <f>IF(ISNA(Table1[[#This Row],[country.name.en]]),FALSE,TRUE)</f>
        <v>0</v>
      </c>
      <c r="G136" t="b">
        <f>IF(ISNA(Table1[[#This Row],[iso3c]]),FALSE,Table1[[#This Row],[iso3c]]=Table1[[#This Row],[Fed]])</f>
        <v>0</v>
      </c>
      <c r="H136">
        <f>IF(Table1[[#This Row],[country match]],Table1[[#This Row],[iso3c]],Table1[[#This Row],[manual new code]])</f>
        <v>0</v>
      </c>
      <c r="L136" t="s">
        <v>340</v>
      </c>
      <c r="M136" t="s">
        <v>107</v>
      </c>
    </row>
    <row r="137" spans="1:13" x14ac:dyDescent="0.35">
      <c r="A137" t="s">
        <v>128</v>
      </c>
      <c r="B137">
        <v>431</v>
      </c>
      <c r="C137" t="str">
        <f>_xlfn.XLOOKUP(Table1[[#This Row],[Fed]],Table3[fed],Table3[name])</f>
        <v>Malta</v>
      </c>
      <c r="D137" t="str">
        <f>_xlfn.XLOOKUP(Table1[[#This Row],[fide_name]],Table4[country.name.en],Table4[country.name.en])</f>
        <v>Malta</v>
      </c>
      <c r="E137" t="str">
        <f>_xlfn.XLOOKUP(Table1[[#This Row],[country.name.en]],Table4[country.name.en],Table4[iso3c])</f>
        <v>MLT</v>
      </c>
      <c r="F137" t="b">
        <f>IF(ISNA(Table1[[#This Row],[country.name.en]]),FALSE,TRUE)</f>
        <v>1</v>
      </c>
      <c r="G137" t="b">
        <f>IF(ISNA(Table1[[#This Row],[iso3c]]),FALSE,Table1[[#This Row],[iso3c]]=Table1[[#This Row],[Fed]])</f>
        <v>1</v>
      </c>
      <c r="H137" t="str">
        <f>IF(Table1[[#This Row],[country match]],Table1[[#This Row],[iso3c]],Table1[[#This Row],[manual new code]])</f>
        <v>MLT</v>
      </c>
      <c r="L137" t="s">
        <v>341</v>
      </c>
      <c r="M137" t="s">
        <v>558</v>
      </c>
    </row>
    <row r="138" spans="1:13" x14ac:dyDescent="0.35">
      <c r="A138" t="s">
        <v>123</v>
      </c>
      <c r="B138">
        <v>411</v>
      </c>
      <c r="C138" t="str">
        <f>_xlfn.XLOOKUP(Table1[[#This Row],[Fed]],Table3[fed],Table3[name])</f>
        <v>Maldives</v>
      </c>
      <c r="D138" t="str">
        <f>_xlfn.XLOOKUP(Table1[[#This Row],[fide_name]],Table4[country.name.en],Table4[country.name.en])</f>
        <v>Maldives</v>
      </c>
      <c r="E138" t="str">
        <f>_xlfn.XLOOKUP(Table1[[#This Row],[country.name.en]],Table4[country.name.en],Table4[iso3c])</f>
        <v>MDV</v>
      </c>
      <c r="F138" t="b">
        <f>IF(ISNA(Table1[[#This Row],[country.name.en]]),FALSE,TRUE)</f>
        <v>1</v>
      </c>
      <c r="G138" t="b">
        <f>IF(ISNA(Table1[[#This Row],[iso3c]]),FALSE,Table1[[#This Row],[iso3c]]=Table1[[#This Row],[Fed]])</f>
        <v>1</v>
      </c>
      <c r="H138" t="str">
        <f>IF(Table1[[#This Row],[country match]],Table1[[#This Row],[iso3c]],Table1[[#This Row],[manual new code]])</f>
        <v>MDV</v>
      </c>
      <c r="L138" t="s">
        <v>342</v>
      </c>
      <c r="M138" t="s">
        <v>110</v>
      </c>
    </row>
    <row r="139" spans="1:13" x14ac:dyDescent="0.35">
      <c r="A139" t="s">
        <v>113</v>
      </c>
      <c r="B139">
        <v>355</v>
      </c>
      <c r="C139" t="str">
        <f>_xlfn.XLOOKUP(Table1[[#This Row],[Fed]],Table3[fed],Table3[name])</f>
        <v>Lesotho</v>
      </c>
      <c r="D139" t="str">
        <f>_xlfn.XLOOKUP(Table1[[#This Row],[fide_name]],Table4[country.name.en],Table4[country.name.en])</f>
        <v>Lesotho</v>
      </c>
      <c r="E139" t="str">
        <f>_xlfn.XLOOKUP(Table1[[#This Row],[country.name.en]],Table4[country.name.en],Table4[iso3c])</f>
        <v>LSO</v>
      </c>
      <c r="F139" t="b">
        <f>IF(ISNA(Table1[[#This Row],[country.name.en]]),FALSE,TRUE)</f>
        <v>1</v>
      </c>
      <c r="G139" t="b">
        <f>IF(ISNA(Table1[[#This Row],[iso3c]]),FALSE,Table1[[#This Row],[iso3c]]=Table1[[#This Row],[Fed]])</f>
        <v>0</v>
      </c>
      <c r="H139" t="str">
        <f>IF(Table1[[#This Row],[country match]],Table1[[#This Row],[iso3c]],Table1[[#This Row],[manual new code]])</f>
        <v>LSO</v>
      </c>
      <c r="L139" t="s">
        <v>343</v>
      </c>
      <c r="M139" t="s">
        <v>559</v>
      </c>
    </row>
    <row r="140" spans="1:13" x14ac:dyDescent="0.35">
      <c r="A140" t="s">
        <v>65</v>
      </c>
      <c r="B140">
        <v>332</v>
      </c>
      <c r="C140" t="str">
        <f>_xlfn.XLOOKUP(Table1[[#This Row],[Fed]],Table3[fed],Table3[name])</f>
        <v>Fiji</v>
      </c>
      <c r="D140" t="str">
        <f>_xlfn.XLOOKUP(Table1[[#This Row],[fide_name]],Table4[country.name.en],Table4[country.name.en])</f>
        <v>Fiji</v>
      </c>
      <c r="E140" t="str">
        <f>_xlfn.XLOOKUP(Table1[[#This Row],[country.name.en]],Table4[country.name.en],Table4[iso3c])</f>
        <v>FJI</v>
      </c>
      <c r="F140" t="b">
        <f>IF(ISNA(Table1[[#This Row],[country.name.en]]),FALSE,TRUE)</f>
        <v>1</v>
      </c>
      <c r="G140" t="b">
        <f>IF(ISNA(Table1[[#This Row],[iso3c]]),FALSE,Table1[[#This Row],[iso3c]]=Table1[[#This Row],[Fed]])</f>
        <v>0</v>
      </c>
      <c r="H140" t="str">
        <f>IF(Table1[[#This Row],[country match]],Table1[[#This Row],[iso3c]],Table1[[#This Row],[manual new code]])</f>
        <v>FJI</v>
      </c>
      <c r="L140" t="s">
        <v>344</v>
      </c>
      <c r="M140" t="s">
        <v>111</v>
      </c>
    </row>
    <row r="141" spans="1:13" x14ac:dyDescent="0.35">
      <c r="A141" t="s">
        <v>29</v>
      </c>
      <c r="B141">
        <v>331</v>
      </c>
      <c r="C141" t="str">
        <f>_xlfn.XLOOKUP(Table1[[#This Row],[Fed]],Table3[fed],Table3[name])</f>
        <v>Brunei Darussalam</v>
      </c>
      <c r="D141" t="e">
        <f>_xlfn.XLOOKUP(Table1[[#This Row],[fide_name]],Table4[country.name.en],Table4[country.name.en])</f>
        <v>#N/A</v>
      </c>
      <c r="E141" t="e">
        <f>_xlfn.XLOOKUP(Table1[[#This Row],[country.name.en]],Table4[country.name.en],Table4[iso3c])</f>
        <v>#N/A</v>
      </c>
      <c r="F141" t="b">
        <f>IF(ISNA(Table1[[#This Row],[country.name.en]]),FALSE,TRUE)</f>
        <v>0</v>
      </c>
      <c r="G141" t="b">
        <f>IF(ISNA(Table1[[#This Row],[iso3c]]),FALSE,Table1[[#This Row],[iso3c]]=Table1[[#This Row],[Fed]])</f>
        <v>0</v>
      </c>
      <c r="H141">
        <f>IF(Table1[[#This Row],[country match]],Table1[[#This Row],[iso3c]],Table1[[#This Row],[manual new code]])</f>
        <v>0</v>
      </c>
      <c r="L141" t="s">
        <v>345</v>
      </c>
      <c r="M141" t="s">
        <v>560</v>
      </c>
    </row>
    <row r="142" spans="1:13" x14ac:dyDescent="0.35">
      <c r="A142" t="s">
        <v>74</v>
      </c>
      <c r="B142">
        <v>323</v>
      </c>
      <c r="C142" t="str">
        <f>_xlfn.XLOOKUP(Table1[[#This Row],[Fed]],Table3[fed],Table3[name])</f>
        <v>Ghana</v>
      </c>
      <c r="D142" t="str">
        <f>_xlfn.XLOOKUP(Table1[[#This Row],[fide_name]],Table4[country.name.en],Table4[country.name.en])</f>
        <v>Ghana</v>
      </c>
      <c r="E142" t="str">
        <f>_xlfn.XLOOKUP(Table1[[#This Row],[country.name.en]],Table4[country.name.en],Table4[iso3c])</f>
        <v>GHA</v>
      </c>
      <c r="F142" t="b">
        <f>IF(ISNA(Table1[[#This Row],[country.name.en]]),FALSE,TRUE)</f>
        <v>1</v>
      </c>
      <c r="G142" t="b">
        <f>IF(ISNA(Table1[[#This Row],[iso3c]]),FALSE,Table1[[#This Row],[iso3c]]=Table1[[#This Row],[Fed]])</f>
        <v>1</v>
      </c>
      <c r="H142" t="str">
        <f>IF(Table1[[#This Row],[country match]],Table1[[#This Row],[iso3c]],Table1[[#This Row],[manual new code]])</f>
        <v>GHA</v>
      </c>
      <c r="L142" t="s">
        <v>346</v>
      </c>
      <c r="M142" t="s">
        <v>114</v>
      </c>
    </row>
    <row r="143" spans="1:13" x14ac:dyDescent="0.35">
      <c r="A143" t="s">
        <v>184</v>
      </c>
      <c r="B143">
        <v>301</v>
      </c>
      <c r="C143" t="str">
        <f>_xlfn.XLOOKUP(Table1[[#This Row],[Fed]],Table3[fed],Table3[name])</f>
        <v>Tajikistan</v>
      </c>
      <c r="D143" t="str">
        <f>_xlfn.XLOOKUP(Table1[[#This Row],[fide_name]],Table4[country.name.en],Table4[country.name.en])</f>
        <v>Tajikistan</v>
      </c>
      <c r="E143" t="str">
        <f>_xlfn.XLOOKUP(Table1[[#This Row],[country.name.en]],Table4[country.name.en],Table4[iso3c])</f>
        <v>TJK</v>
      </c>
      <c r="F143" t="b">
        <f>IF(ISNA(Table1[[#This Row],[country.name.en]]),FALSE,TRUE)</f>
        <v>1</v>
      </c>
      <c r="G143" t="b">
        <f>IF(ISNA(Table1[[#This Row],[iso3c]]),FALSE,Table1[[#This Row],[iso3c]]=Table1[[#This Row],[Fed]])</f>
        <v>1</v>
      </c>
      <c r="H143" t="str">
        <f>IF(Table1[[#This Row],[country match]],Table1[[#This Row],[iso3c]],Table1[[#This Row],[manual new code]])</f>
        <v>TJK</v>
      </c>
      <c r="L143" t="s">
        <v>347</v>
      </c>
      <c r="M143" t="s">
        <v>115</v>
      </c>
    </row>
    <row r="144" spans="1:13" x14ac:dyDescent="0.35">
      <c r="A144" t="s">
        <v>2</v>
      </c>
      <c r="B144">
        <v>275</v>
      </c>
      <c r="C144" t="str">
        <f>_xlfn.XLOOKUP(Table1[[#This Row],[Fed]],Table3[fed],Table3[name])</f>
        <v>Afghanistan</v>
      </c>
      <c r="D144" t="str">
        <f>_xlfn.XLOOKUP(Table1[[#This Row],[fide_name]],Table4[country.name.en],Table4[country.name.en])</f>
        <v>Afghanistan</v>
      </c>
      <c r="E144" t="str">
        <f>_xlfn.XLOOKUP(Table1[[#This Row],[country.name.en]],Table4[country.name.en],Table4[iso3c])</f>
        <v>AFG</v>
      </c>
      <c r="F144" t="b">
        <f>IF(ISNA(Table1[[#This Row],[country.name.en]]),FALSE,TRUE)</f>
        <v>1</v>
      </c>
      <c r="G144" t="b">
        <f>IF(ISNA(Table1[[#This Row],[iso3c]]),FALSE,Table1[[#This Row],[iso3c]]=Table1[[#This Row],[Fed]])</f>
        <v>1</v>
      </c>
      <c r="H144" t="str">
        <f>IF(Table1[[#This Row],[country match]],Table1[[#This Row],[iso3c]],Table1[[#This Row],[manual new code]])</f>
        <v>AFG</v>
      </c>
      <c r="L144" t="s">
        <v>348</v>
      </c>
      <c r="M144" t="s">
        <v>116</v>
      </c>
    </row>
    <row r="145" spans="1:13" x14ac:dyDescent="0.35">
      <c r="A145" t="s">
        <v>180</v>
      </c>
      <c r="B145">
        <v>263</v>
      </c>
      <c r="C145" t="str">
        <f>_xlfn.XLOOKUP(Table1[[#This Row],[Fed]],Table3[fed],Table3[name])</f>
        <v>Eswatini</v>
      </c>
      <c r="D145" t="str">
        <f>_xlfn.XLOOKUP(Table1[[#This Row],[fide_name]],Table4[country.name.en],Table4[country.name.en])</f>
        <v>Eswatini</v>
      </c>
      <c r="E145" t="str">
        <f>_xlfn.XLOOKUP(Table1[[#This Row],[country.name.en]],Table4[country.name.en],Table4[iso3c])</f>
        <v>SWZ</v>
      </c>
      <c r="F145" t="b">
        <f>IF(ISNA(Table1[[#This Row],[country.name.en]]),FALSE,TRUE)</f>
        <v>1</v>
      </c>
      <c r="G145" t="b">
        <f>IF(ISNA(Table1[[#This Row],[iso3c]]),FALSE,Table1[[#This Row],[iso3c]]=Table1[[#This Row],[Fed]])</f>
        <v>1</v>
      </c>
      <c r="H145" t="str">
        <f>IF(Table1[[#This Row],[country match]],Table1[[#This Row],[iso3c]],Table1[[#This Row],[manual new code]])</f>
        <v>SWZ</v>
      </c>
      <c r="L145" t="s">
        <v>349</v>
      </c>
      <c r="M145" t="s">
        <v>117</v>
      </c>
    </row>
    <row r="146" spans="1:13" x14ac:dyDescent="0.35">
      <c r="A146" t="s">
        <v>78</v>
      </c>
      <c r="B146">
        <v>262</v>
      </c>
      <c r="C146" t="str">
        <f>_xlfn.XLOOKUP(Table1[[#This Row],[Fed]],Table3[fed],Table3[name])</f>
        <v>Guam</v>
      </c>
      <c r="D146" t="str">
        <f>_xlfn.XLOOKUP(Table1[[#This Row],[fide_name]],Table4[country.name.en],Table4[country.name.en])</f>
        <v>Guam</v>
      </c>
      <c r="E146" t="str">
        <f>_xlfn.XLOOKUP(Table1[[#This Row],[country.name.en]],Table4[country.name.en],Table4[iso3c])</f>
        <v>GUM</v>
      </c>
      <c r="F146" t="b">
        <f>IF(ISNA(Table1[[#This Row],[country.name.en]]),FALSE,TRUE)</f>
        <v>1</v>
      </c>
      <c r="G146" t="b">
        <f>IF(ISNA(Table1[[#This Row],[iso3c]]),FALSE,Table1[[#This Row],[iso3c]]=Table1[[#This Row],[Fed]])</f>
        <v>1</v>
      </c>
      <c r="H146" t="str">
        <f>IF(Table1[[#This Row],[country match]],Table1[[#This Row],[iso3c]],Table1[[#This Row],[manual new code]])</f>
        <v>GUM</v>
      </c>
      <c r="L146" t="s">
        <v>350</v>
      </c>
      <c r="M146" t="s">
        <v>561</v>
      </c>
    </row>
    <row r="147" spans="1:13" x14ac:dyDescent="0.35">
      <c r="A147" t="s">
        <v>3</v>
      </c>
      <c r="B147">
        <v>259</v>
      </c>
      <c r="C147" t="str">
        <f>_xlfn.XLOOKUP(Table1[[#This Row],[Fed]],Table3[fed],Table3[name])</f>
        <v>Netherlands Antilles</v>
      </c>
      <c r="D147" t="str">
        <f>_xlfn.XLOOKUP(Table1[[#This Row],[fide_name]],Table4[country.name.en],Table4[country.name.en])</f>
        <v>Netherlands Antilles</v>
      </c>
      <c r="E147">
        <f>_xlfn.XLOOKUP(Table1[[#This Row],[country.name.en]],Table4[country.name.en],Table4[iso3c])</f>
        <v>0</v>
      </c>
      <c r="F147" t="b">
        <f>IF(ISNA(Table1[[#This Row],[country.name.en]]),FALSE,TRUE)</f>
        <v>1</v>
      </c>
      <c r="G147" t="b">
        <f>IF(ISNA(Table1[[#This Row],[iso3c]]),FALSE,Table1[[#This Row],[iso3c]]=Table1[[#This Row],[Fed]])</f>
        <v>0</v>
      </c>
      <c r="H147">
        <f>IF(Table1[[#This Row],[country match]],Table1[[#This Row],[iso3c]],Table1[[#This Row],[manual new code]])</f>
        <v>0</v>
      </c>
      <c r="L147" t="s">
        <v>351</v>
      </c>
      <c r="M147" t="s">
        <v>562</v>
      </c>
    </row>
    <row r="148" spans="1:13" x14ac:dyDescent="0.35">
      <c r="A148" t="s">
        <v>79</v>
      </c>
      <c r="B148">
        <v>248</v>
      </c>
      <c r="C148" t="str">
        <f>_xlfn.XLOOKUP(Table1[[#This Row],[Fed]],Table3[fed],Table3[name])</f>
        <v>Guyana</v>
      </c>
      <c r="D148" t="str">
        <f>_xlfn.XLOOKUP(Table1[[#This Row],[fide_name]],Table4[country.name.en],Table4[country.name.en])</f>
        <v>Guyana</v>
      </c>
      <c r="E148" t="str">
        <f>_xlfn.XLOOKUP(Table1[[#This Row],[country.name.en]],Table4[country.name.en],Table4[iso3c])</f>
        <v>GUY</v>
      </c>
      <c r="F148" t="b">
        <f>IF(ISNA(Table1[[#This Row],[country.name.en]]),FALSE,TRUE)</f>
        <v>1</v>
      </c>
      <c r="G148" t="b">
        <f>IF(ISNA(Table1[[#This Row],[iso3c]]),FALSE,Table1[[#This Row],[iso3c]]=Table1[[#This Row],[Fed]])</f>
        <v>1</v>
      </c>
      <c r="H148" t="str">
        <f>IF(Table1[[#This Row],[country match]],Table1[[#This Row],[iso3c]],Table1[[#This Row],[manual new code]])</f>
        <v>GUY</v>
      </c>
      <c r="L148" t="s">
        <v>352</v>
      </c>
      <c r="M148" t="s">
        <v>563</v>
      </c>
    </row>
    <row r="149" spans="1:13" x14ac:dyDescent="0.35">
      <c r="A149" t="s">
        <v>151</v>
      </c>
      <c r="B149">
        <v>248</v>
      </c>
      <c r="C149" t="str">
        <f>_xlfn.XLOOKUP(Table1[[#This Row],[Fed]],Table3[fed],Table3[name])</f>
        <v>Palau</v>
      </c>
      <c r="D149" t="str">
        <f>_xlfn.XLOOKUP(Table1[[#This Row],[fide_name]],Table4[country.name.en],Table4[country.name.en])</f>
        <v>Palau</v>
      </c>
      <c r="E149" t="str">
        <f>_xlfn.XLOOKUP(Table1[[#This Row],[country.name.en]],Table4[country.name.en],Table4[iso3c])</f>
        <v>PLW</v>
      </c>
      <c r="F149" t="b">
        <f>IF(ISNA(Table1[[#This Row],[country.name.en]]),FALSE,TRUE)</f>
        <v>1</v>
      </c>
      <c r="G149" t="b">
        <f>IF(ISNA(Table1[[#This Row],[iso3c]]),FALSE,Table1[[#This Row],[iso3c]]=Table1[[#This Row],[Fed]])</f>
        <v>1</v>
      </c>
      <c r="H149" t="str">
        <f>IF(Table1[[#This Row],[country match]],Table1[[#This Row],[iso3c]],Table1[[#This Row],[manual new code]])</f>
        <v>PLW</v>
      </c>
      <c r="L149" t="s">
        <v>353</v>
      </c>
      <c r="M149" t="s">
        <v>123</v>
      </c>
    </row>
    <row r="150" spans="1:13" x14ac:dyDescent="0.35">
      <c r="A150" t="s">
        <v>80</v>
      </c>
      <c r="B150">
        <v>243</v>
      </c>
      <c r="C150" t="str">
        <f>_xlfn.XLOOKUP(Table1[[#This Row],[Fed]],Table3[fed],Table3[name])</f>
        <v>Haiti</v>
      </c>
      <c r="D150" t="str">
        <f>_xlfn.XLOOKUP(Table1[[#This Row],[fide_name]],Table4[country.name.en],Table4[country.name.en])</f>
        <v>Haiti</v>
      </c>
      <c r="E150" t="str">
        <f>_xlfn.XLOOKUP(Table1[[#This Row],[country.name.en]],Table4[country.name.en],Table4[iso3c])</f>
        <v>HTI</v>
      </c>
      <c r="F150" t="b">
        <f>IF(ISNA(Table1[[#This Row],[country.name.en]]),FALSE,TRUE)</f>
        <v>1</v>
      </c>
      <c r="G150" t="b">
        <f>IF(ISNA(Table1[[#This Row],[iso3c]]),FALSE,Table1[[#This Row],[iso3c]]=Table1[[#This Row],[Fed]])</f>
        <v>0</v>
      </c>
      <c r="H150" t="str">
        <f>IF(Table1[[#This Row],[country match]],Table1[[#This Row],[iso3c]],Table1[[#This Row],[manual new code]])</f>
        <v>HTI</v>
      </c>
      <c r="L150" t="s">
        <v>354</v>
      </c>
      <c r="M150" t="s">
        <v>127</v>
      </c>
    </row>
    <row r="151" spans="1:13" x14ac:dyDescent="0.35">
      <c r="A151" t="s">
        <v>45</v>
      </c>
      <c r="B151">
        <v>241</v>
      </c>
      <c r="C151" t="str">
        <f>_xlfn.XLOOKUP(Table1[[#This Row],[Fed]],Table3[fed],Table3[name])</f>
        <v>Cape Verde</v>
      </c>
      <c r="D151" t="str">
        <f>_xlfn.XLOOKUP(Table1[[#This Row],[fide_name]],Table4[country.name.en],Table4[country.name.en])</f>
        <v>Cape Verde</v>
      </c>
      <c r="E151" t="str">
        <f>_xlfn.XLOOKUP(Table1[[#This Row],[country.name.en]],Table4[country.name.en],Table4[iso3c])</f>
        <v>CPV</v>
      </c>
      <c r="F151" t="b">
        <f>IF(ISNA(Table1[[#This Row],[country.name.en]]),FALSE,TRUE)</f>
        <v>1</v>
      </c>
      <c r="G151" t="b">
        <f>IF(ISNA(Table1[[#This Row],[iso3c]]),FALSE,Table1[[#This Row],[iso3c]]=Table1[[#This Row],[Fed]])</f>
        <v>1</v>
      </c>
      <c r="H151" t="str">
        <f>IF(Table1[[#This Row],[country match]],Table1[[#This Row],[iso3c]],Table1[[#This Row],[manual new code]])</f>
        <v>CPV</v>
      </c>
      <c r="L151" t="s">
        <v>355</v>
      </c>
      <c r="M151" t="s">
        <v>128</v>
      </c>
    </row>
    <row r="152" spans="1:13" x14ac:dyDescent="0.35">
      <c r="A152" t="s">
        <v>111</v>
      </c>
      <c r="B152">
        <v>237</v>
      </c>
      <c r="C152" t="str">
        <f>_xlfn.XLOOKUP(Table1[[#This Row],[Fed]],Table3[fed],Table3[name])</f>
        <v>Liberia</v>
      </c>
      <c r="D152" t="str">
        <f>_xlfn.XLOOKUP(Table1[[#This Row],[fide_name]],Table4[country.name.en],Table4[country.name.en])</f>
        <v>Liberia</v>
      </c>
      <c r="E152" t="str">
        <f>_xlfn.XLOOKUP(Table1[[#This Row],[country.name.en]],Table4[country.name.en],Table4[iso3c])</f>
        <v>LBR</v>
      </c>
      <c r="F152" t="b">
        <f>IF(ISNA(Table1[[#This Row],[country.name.en]]),FALSE,TRUE)</f>
        <v>1</v>
      </c>
      <c r="G152" t="b">
        <f>IF(ISNA(Table1[[#This Row],[iso3c]]),FALSE,Table1[[#This Row],[iso3c]]=Table1[[#This Row],[Fed]])</f>
        <v>1</v>
      </c>
      <c r="H152" t="str">
        <f>IF(Table1[[#This Row],[country match]],Table1[[#This Row],[iso3c]],Table1[[#This Row],[manual new code]])</f>
        <v>LBR</v>
      </c>
      <c r="L152" t="s">
        <v>356</v>
      </c>
      <c r="M152" t="s">
        <v>564</v>
      </c>
    </row>
    <row r="153" spans="1:13" x14ac:dyDescent="0.35">
      <c r="A153" t="s">
        <v>97</v>
      </c>
      <c r="B153">
        <v>222</v>
      </c>
      <c r="C153" t="str">
        <f>_xlfn.XLOOKUP(Table1[[#This Row],[Fed]],Table3[fed],Table3[name])</f>
        <v>Jersey</v>
      </c>
      <c r="D153" t="str">
        <f>_xlfn.XLOOKUP(Table1[[#This Row],[fide_name]],Table4[country.name.en],Table4[country.name.en])</f>
        <v>Jersey</v>
      </c>
      <c r="E153" t="str">
        <f>_xlfn.XLOOKUP(Table1[[#This Row],[country.name.en]],Table4[country.name.en],Table4[iso3c])</f>
        <v>JEY</v>
      </c>
      <c r="F153" t="b">
        <f>IF(ISNA(Table1[[#This Row],[country.name.en]]),FALSE,TRUE)</f>
        <v>1</v>
      </c>
      <c r="G153" t="b">
        <f>IF(ISNA(Table1[[#This Row],[iso3c]]),FALSE,Table1[[#This Row],[iso3c]]=Table1[[#This Row],[Fed]])</f>
        <v>0</v>
      </c>
      <c r="H153" t="str">
        <f>IF(Table1[[#This Row],[country match]],Table1[[#This Row],[iso3c]],Table1[[#This Row],[manual new code]])</f>
        <v>JEY</v>
      </c>
      <c r="L153" t="s">
        <v>357</v>
      </c>
      <c r="M153" t="s">
        <v>565</v>
      </c>
    </row>
    <row r="154" spans="1:13" x14ac:dyDescent="0.35">
      <c r="A154" t="s">
        <v>129</v>
      </c>
      <c r="B154">
        <v>221</v>
      </c>
      <c r="C154" t="str">
        <f>_xlfn.XLOOKUP(Table1[[#This Row],[Fed]],Table3[fed],Table3[name])</f>
        <v>Monaco</v>
      </c>
      <c r="D154" t="str">
        <f>_xlfn.XLOOKUP(Table1[[#This Row],[fide_name]],Table4[country.name.en],Table4[country.name.en])</f>
        <v>Monaco</v>
      </c>
      <c r="E154" t="str">
        <f>_xlfn.XLOOKUP(Table1[[#This Row],[country.name.en]],Table4[country.name.en],Table4[iso3c])</f>
        <v>MCO</v>
      </c>
      <c r="F154" t="b">
        <f>IF(ISNA(Table1[[#This Row],[country.name.en]]),FALSE,TRUE)</f>
        <v>1</v>
      </c>
      <c r="G154" t="b">
        <f>IF(ISNA(Table1[[#This Row],[iso3c]]),FALSE,Table1[[#This Row],[iso3c]]=Table1[[#This Row],[Fed]])</f>
        <v>0</v>
      </c>
      <c r="H154" t="str">
        <f>IF(Table1[[#This Row],[country match]],Table1[[#This Row],[iso3c]],Table1[[#This Row],[manual new code]])</f>
        <v>MCO</v>
      </c>
      <c r="L154" t="s">
        <v>358</v>
      </c>
      <c r="M154" t="s">
        <v>566</v>
      </c>
    </row>
    <row r="155" spans="1:13" x14ac:dyDescent="0.35">
      <c r="A155" t="s">
        <v>182</v>
      </c>
      <c r="B155">
        <v>216</v>
      </c>
      <c r="C155" t="str">
        <f>_xlfn.XLOOKUP(Table1[[#This Row],[Fed]],Table3[fed],Table3[name])</f>
        <v>Tanzania</v>
      </c>
      <c r="D155" t="str">
        <f>_xlfn.XLOOKUP(Table1[[#This Row],[fide_name]],Table4[country.name.en],Table4[country.name.en])</f>
        <v>Tanzania</v>
      </c>
      <c r="E155" t="str">
        <f>_xlfn.XLOOKUP(Table1[[#This Row],[country.name.en]],Table4[country.name.en],Table4[iso3c])</f>
        <v>TZA</v>
      </c>
      <c r="F155" t="b">
        <f>IF(ISNA(Table1[[#This Row],[country.name.en]]),FALSE,TRUE)</f>
        <v>1</v>
      </c>
      <c r="G155" t="b">
        <f>IF(ISNA(Table1[[#This Row],[iso3c]]),FALSE,Table1[[#This Row],[iso3c]]=Table1[[#This Row],[Fed]])</f>
        <v>0</v>
      </c>
      <c r="H155" t="str">
        <f>IF(Table1[[#This Row],[country match]],Table1[[#This Row],[iso3c]],Table1[[#This Row],[manual new code]])</f>
        <v>TZA</v>
      </c>
      <c r="L155" t="s">
        <v>359</v>
      </c>
      <c r="M155" t="s">
        <v>567</v>
      </c>
    </row>
    <row r="156" spans="1:13" x14ac:dyDescent="0.35">
      <c r="A156" t="s">
        <v>20</v>
      </c>
      <c r="B156">
        <v>193</v>
      </c>
      <c r="C156" t="str">
        <f>_xlfn.XLOOKUP(Table1[[#This Row],[Fed]],Table3[fed],Table3[name])</f>
        <v>Bermuda</v>
      </c>
      <c r="D156" t="str">
        <f>_xlfn.XLOOKUP(Table1[[#This Row],[fide_name]],Table4[country.name.en],Table4[country.name.en])</f>
        <v>Bermuda</v>
      </c>
      <c r="E156" t="str">
        <f>_xlfn.XLOOKUP(Table1[[#This Row],[country.name.en]],Table4[country.name.en],Table4[iso3c])</f>
        <v>BMU</v>
      </c>
      <c r="F156" t="b">
        <f>IF(ISNA(Table1[[#This Row],[country.name.en]]),FALSE,TRUE)</f>
        <v>1</v>
      </c>
      <c r="G156" t="b">
        <f>IF(ISNA(Table1[[#This Row],[iso3c]]),FALSE,Table1[[#This Row],[iso3c]]=Table1[[#This Row],[Fed]])</f>
        <v>0</v>
      </c>
      <c r="H156" t="str">
        <f>IF(Table1[[#This Row],[country match]],Table1[[#This Row],[iso3c]],Table1[[#This Row],[manual new code]])</f>
        <v>BMU</v>
      </c>
      <c r="L156" t="s">
        <v>360</v>
      </c>
      <c r="M156" t="s">
        <v>568</v>
      </c>
    </row>
    <row r="157" spans="1:13" x14ac:dyDescent="0.35">
      <c r="A157" t="s">
        <v>160</v>
      </c>
      <c r="B157">
        <v>185</v>
      </c>
      <c r="C157" t="str">
        <f>_xlfn.XLOOKUP(Table1[[#This Row],[Fed]],Table3[fed],Table3[name])</f>
        <v>Rwanda</v>
      </c>
      <c r="D157" t="str">
        <f>_xlfn.XLOOKUP(Table1[[#This Row],[fide_name]],Table4[country.name.en],Table4[country.name.en])</f>
        <v>Rwanda</v>
      </c>
      <c r="E157" t="str">
        <f>_xlfn.XLOOKUP(Table1[[#This Row],[country.name.en]],Table4[country.name.en],Table4[iso3c])</f>
        <v>RWA</v>
      </c>
      <c r="F157" t="b">
        <f>IF(ISNA(Table1[[#This Row],[country.name.en]]),FALSE,TRUE)</f>
        <v>1</v>
      </c>
      <c r="G157" t="b">
        <f>IF(ISNA(Table1[[#This Row],[iso3c]]),FALSE,Table1[[#This Row],[iso3c]]=Table1[[#This Row],[Fed]])</f>
        <v>1</v>
      </c>
      <c r="H157" t="str">
        <f>IF(Table1[[#This Row],[country match]],Table1[[#This Row],[iso3c]],Table1[[#This Row],[manual new code]])</f>
        <v>RWA</v>
      </c>
      <c r="L157" t="s">
        <v>361</v>
      </c>
    </row>
    <row r="158" spans="1:13" x14ac:dyDescent="0.35">
      <c r="A158" t="s">
        <v>41</v>
      </c>
      <c r="B158">
        <v>177</v>
      </c>
      <c r="C158" t="str">
        <f>_xlfn.XLOOKUP(Table1[[#This Row],[Fed]],Table3[fed],Table3[name])</f>
        <v>Cameroon</v>
      </c>
      <c r="D158" t="str">
        <f>_xlfn.XLOOKUP(Table1[[#This Row],[fide_name]],Table4[country.name.en],Table4[country.name.en])</f>
        <v>Cameroon</v>
      </c>
      <c r="E158" t="str">
        <f>_xlfn.XLOOKUP(Table1[[#This Row],[country.name.en]],Table4[country.name.en],Table4[iso3c])</f>
        <v>CMR</v>
      </c>
      <c r="F158" t="b">
        <f>IF(ISNA(Table1[[#This Row],[country.name.en]]),FALSE,TRUE)</f>
        <v>1</v>
      </c>
      <c r="G158" t="b">
        <f>IF(ISNA(Table1[[#This Row],[iso3c]]),FALSE,Table1[[#This Row],[iso3c]]=Table1[[#This Row],[Fed]])</f>
        <v>1</v>
      </c>
      <c r="H158" t="str">
        <f>IF(Table1[[#This Row],[country match]],Table1[[#This Row],[iso3c]],Table1[[#This Row],[manual new code]])</f>
        <v>CMR</v>
      </c>
      <c r="L158" t="s">
        <v>362</v>
      </c>
      <c r="M158" t="s">
        <v>124</v>
      </c>
    </row>
    <row r="159" spans="1:13" x14ac:dyDescent="0.35">
      <c r="A159" t="s">
        <v>58</v>
      </c>
      <c r="B159">
        <v>172</v>
      </c>
      <c r="C159" t="str">
        <f>_xlfn.XLOOKUP(Table1[[#This Row],[Fed]],Table3[fed],Table3[name])</f>
        <v>Eritrea</v>
      </c>
      <c r="D159" t="str">
        <f>_xlfn.XLOOKUP(Table1[[#This Row],[fide_name]],Table4[country.name.en],Table4[country.name.en])</f>
        <v>Eritrea</v>
      </c>
      <c r="E159" t="str">
        <f>_xlfn.XLOOKUP(Table1[[#This Row],[country.name.en]],Table4[country.name.en],Table4[iso3c])</f>
        <v>ERI</v>
      </c>
      <c r="F159" t="b">
        <f>IF(ISNA(Table1[[#This Row],[country.name.en]]),FALSE,TRUE)</f>
        <v>1</v>
      </c>
      <c r="G159" t="b">
        <f>IF(ISNA(Table1[[#This Row],[iso3c]]),FALSE,Table1[[#This Row],[iso3c]]=Table1[[#This Row],[Fed]])</f>
        <v>1</v>
      </c>
      <c r="H159" t="str">
        <f>IF(Table1[[#This Row],[country match]],Table1[[#This Row],[iso3c]],Table1[[#This Row],[manual new code]])</f>
        <v>ERI</v>
      </c>
      <c r="L159" t="s">
        <v>363</v>
      </c>
      <c r="M159" t="s">
        <v>569</v>
      </c>
    </row>
    <row r="160" spans="1:13" x14ac:dyDescent="0.35">
      <c r="A160" t="s">
        <v>15</v>
      </c>
      <c r="B160">
        <v>169</v>
      </c>
      <c r="C160" t="str">
        <f>_xlfn.XLOOKUP(Table1[[#This Row],[Fed]],Table3[fed],Table3[name])</f>
        <v>Bahamas</v>
      </c>
      <c r="D160" t="str">
        <f>_xlfn.XLOOKUP(Table1[[#This Row],[fide_name]],Table4[country.name.en],Table4[country.name.en])</f>
        <v>Bahamas</v>
      </c>
      <c r="E160" t="str">
        <f>_xlfn.XLOOKUP(Table1[[#This Row],[country.name.en]],Table4[country.name.en],Table4[iso3c])</f>
        <v>BHS</v>
      </c>
      <c r="F160" t="b">
        <f>IF(ISNA(Table1[[#This Row],[country.name.en]]),FALSE,TRUE)</f>
        <v>1</v>
      </c>
      <c r="G160" t="b">
        <f>IF(ISNA(Table1[[#This Row],[iso3c]]),FALSE,Table1[[#This Row],[iso3c]]=Table1[[#This Row],[Fed]])</f>
        <v>0</v>
      </c>
      <c r="H160" t="str">
        <f>IF(Table1[[#This Row],[country match]],Table1[[#This Row],[iso3c]],Table1[[#This Row],[manual new code]])</f>
        <v>BHS</v>
      </c>
      <c r="L160" t="s">
        <v>364</v>
      </c>
    </row>
    <row r="161" spans="1:13" x14ac:dyDescent="0.35">
      <c r="A161" t="s">
        <v>6</v>
      </c>
      <c r="B161">
        <v>167</v>
      </c>
      <c r="C161" t="str">
        <f>_xlfn.XLOOKUP(Table1[[#This Row],[Fed]],Table3[fed],Table3[name])</f>
        <v>Andorra</v>
      </c>
      <c r="D161" t="str">
        <f>_xlfn.XLOOKUP(Table1[[#This Row],[fide_name]],Table4[country.name.en],Table4[country.name.en])</f>
        <v>Andorra</v>
      </c>
      <c r="E161" t="str">
        <f>_xlfn.XLOOKUP(Table1[[#This Row],[country.name.en]],Table4[country.name.en],Table4[iso3c])</f>
        <v>AND</v>
      </c>
      <c r="F161" t="b">
        <f>IF(ISNA(Table1[[#This Row],[country.name.en]]),FALSE,TRUE)</f>
        <v>1</v>
      </c>
      <c r="G161" t="b">
        <f>IF(ISNA(Table1[[#This Row],[iso3c]]),FALSE,Table1[[#This Row],[iso3c]]=Table1[[#This Row],[Fed]])</f>
        <v>1</v>
      </c>
      <c r="H161" t="str">
        <f>IF(Table1[[#This Row],[country match]],Table1[[#This Row],[iso3c]],Table1[[#This Row],[manual new code]])</f>
        <v>AND</v>
      </c>
      <c r="L161" t="s">
        <v>365</v>
      </c>
      <c r="M161" t="s">
        <v>122</v>
      </c>
    </row>
    <row r="162" spans="1:13" x14ac:dyDescent="0.35">
      <c r="A162" t="s">
        <v>174</v>
      </c>
      <c r="B162">
        <v>166</v>
      </c>
      <c r="C162" t="str">
        <f>_xlfn.XLOOKUP(Table1[[#This Row],[Fed]],Table3[fed],Table3[name])</f>
        <v>Sao Tome and Principe</v>
      </c>
      <c r="D162" t="e">
        <f>_xlfn.XLOOKUP(Table1[[#This Row],[fide_name]],Table4[country.name.en],Table4[country.name.en])</f>
        <v>#N/A</v>
      </c>
      <c r="E162" t="e">
        <f>_xlfn.XLOOKUP(Table1[[#This Row],[country.name.en]],Table4[country.name.en],Table4[iso3c])</f>
        <v>#N/A</v>
      </c>
      <c r="F162" t="b">
        <f>IF(ISNA(Table1[[#This Row],[country.name.en]]),FALSE,TRUE)</f>
        <v>0</v>
      </c>
      <c r="G162" t="b">
        <f>IF(ISNA(Table1[[#This Row],[iso3c]]),FALSE,Table1[[#This Row],[iso3c]]=Table1[[#This Row],[Fed]])</f>
        <v>0</v>
      </c>
      <c r="H162">
        <f>IF(Table1[[#This Row],[country match]],Table1[[#This Row],[iso3c]],Table1[[#This Row],[manual new code]])</f>
        <v>0</v>
      </c>
      <c r="L162" t="s">
        <v>366</v>
      </c>
      <c r="M162" t="s">
        <v>570</v>
      </c>
    </row>
    <row r="163" spans="1:13" x14ac:dyDescent="0.35">
      <c r="A163" t="s">
        <v>107</v>
      </c>
      <c r="B163">
        <v>162</v>
      </c>
      <c r="C163" t="e">
        <f>_xlfn.XLOOKUP(Table1[[#This Row],[Fed]],Table3[fed],Table3[name])</f>
        <v>#N/A</v>
      </c>
      <c r="D163" t="e">
        <f>_xlfn.XLOOKUP(Table1[[#This Row],[fide_name]],Table4[country.name.en],Table4[country.name.en])</f>
        <v>#N/A</v>
      </c>
      <c r="E163" t="e">
        <f>_xlfn.XLOOKUP(Table1[[#This Row],[country.name.en]],Table4[country.name.en],Table4[iso3c])</f>
        <v>#N/A</v>
      </c>
      <c r="F163" t="b">
        <f>IF(ISNA(Table1[[#This Row],[country.name.en]]),FALSE,TRUE)</f>
        <v>0</v>
      </c>
      <c r="G163" t="b">
        <f>IF(ISNA(Table1[[#This Row],[iso3c]]),FALSE,Table1[[#This Row],[iso3c]]=Table1[[#This Row],[Fed]])</f>
        <v>0</v>
      </c>
      <c r="H163">
        <f>IF(Table1[[#This Row],[country match]],Table1[[#This Row],[iso3c]],Table1[[#This Row],[manual new code]])</f>
        <v>0</v>
      </c>
      <c r="L163" t="s">
        <v>367</v>
      </c>
      <c r="M163" t="s">
        <v>571</v>
      </c>
    </row>
    <row r="164" spans="1:13" x14ac:dyDescent="0.35">
      <c r="A164" t="s">
        <v>156</v>
      </c>
      <c r="B164">
        <v>159</v>
      </c>
      <c r="C164" t="str">
        <f>_xlfn.XLOOKUP(Table1[[#This Row],[Fed]],Table3[fed],Table3[name])</f>
        <v>Qatar</v>
      </c>
      <c r="D164" t="str">
        <f>_xlfn.XLOOKUP(Table1[[#This Row],[fide_name]],Table4[country.name.en],Table4[country.name.en])</f>
        <v>Qatar</v>
      </c>
      <c r="E164" t="str">
        <f>_xlfn.XLOOKUP(Table1[[#This Row],[country.name.en]],Table4[country.name.en],Table4[iso3c])</f>
        <v>QAT</v>
      </c>
      <c r="F164" t="b">
        <f>IF(ISNA(Table1[[#This Row],[country.name.en]]),FALSE,TRUE)</f>
        <v>1</v>
      </c>
      <c r="G164" t="b">
        <f>IF(ISNA(Table1[[#This Row],[iso3c]]),FALSE,Table1[[#This Row],[iso3c]]=Table1[[#This Row],[Fed]])</f>
        <v>1</v>
      </c>
      <c r="H164" t="str">
        <f>IF(Table1[[#This Row],[country match]],Table1[[#This Row],[iso3c]],Table1[[#This Row],[manual new code]])</f>
        <v>QAT</v>
      </c>
      <c r="L164" t="s">
        <v>368</v>
      </c>
      <c r="M164" t="s">
        <v>130</v>
      </c>
    </row>
    <row r="165" spans="1:13" x14ac:dyDescent="0.35">
      <c r="A165" t="s">
        <v>162</v>
      </c>
      <c r="B165">
        <v>154</v>
      </c>
      <c r="C165" t="str">
        <f>_xlfn.XLOOKUP(Table1[[#This Row],[Fed]],Table3[fed],Table3[name])</f>
        <v>Senegal</v>
      </c>
      <c r="D165" t="str">
        <f>_xlfn.XLOOKUP(Table1[[#This Row],[fide_name]],Table4[country.name.en],Table4[country.name.en])</f>
        <v>Senegal</v>
      </c>
      <c r="E165" t="str">
        <f>_xlfn.XLOOKUP(Table1[[#This Row],[country.name.en]],Table4[country.name.en],Table4[iso3c])</f>
        <v>SEN</v>
      </c>
      <c r="F165" t="b">
        <f>IF(ISNA(Table1[[#This Row],[country.name.en]]),FALSE,TRUE)</f>
        <v>1</v>
      </c>
      <c r="G165" t="b">
        <f>IF(ISNA(Table1[[#This Row],[iso3c]]),FALSE,Table1[[#This Row],[iso3c]]=Table1[[#This Row],[Fed]])</f>
        <v>1</v>
      </c>
      <c r="H165" t="str">
        <f>IF(Table1[[#This Row],[country match]],Table1[[#This Row],[iso3c]],Table1[[#This Row],[manual new code]])</f>
        <v>SEN</v>
      </c>
      <c r="L165" t="s">
        <v>369</v>
      </c>
      <c r="M165" t="s">
        <v>572</v>
      </c>
    </row>
    <row r="166" spans="1:13" x14ac:dyDescent="0.35">
      <c r="A166" t="s">
        <v>11</v>
      </c>
      <c r="B166">
        <v>152</v>
      </c>
      <c r="C166" t="str">
        <f>_xlfn.XLOOKUP(Table1[[#This Row],[Fed]],Table3[fed],Table3[name])</f>
        <v>Aruba</v>
      </c>
      <c r="D166" t="str">
        <f>_xlfn.XLOOKUP(Table1[[#This Row],[fide_name]],Table4[country.name.en],Table4[country.name.en])</f>
        <v>Aruba</v>
      </c>
      <c r="E166" t="str">
        <f>_xlfn.XLOOKUP(Table1[[#This Row],[country.name.en]],Table4[country.name.en],Table4[iso3c])</f>
        <v>ABW</v>
      </c>
      <c r="F166" t="b">
        <f>IF(ISNA(Table1[[#This Row],[country.name.en]]),FALSE,TRUE)</f>
        <v>1</v>
      </c>
      <c r="G166" t="b">
        <f>IF(ISNA(Table1[[#This Row],[iso3c]]),FALSE,Table1[[#This Row],[iso3c]]=Table1[[#This Row],[Fed]])</f>
        <v>0</v>
      </c>
      <c r="H166" t="str">
        <f>IF(Table1[[#This Row],[country match]],Table1[[#This Row],[iso3c]],Table1[[#This Row],[manual new code]])</f>
        <v>ABW</v>
      </c>
      <c r="L166" t="s">
        <v>370</v>
      </c>
      <c r="M166" t="s">
        <v>119</v>
      </c>
    </row>
    <row r="167" spans="1:13" x14ac:dyDescent="0.35">
      <c r="A167" t="s">
        <v>21</v>
      </c>
      <c r="B167">
        <v>126</v>
      </c>
      <c r="C167" t="e">
        <f>_xlfn.XLOOKUP(Table1[[#This Row],[Fed]],Table3[fed],Table3[name])</f>
        <v>#N/A</v>
      </c>
      <c r="D167" t="e">
        <f>_xlfn.XLOOKUP(Table1[[#This Row],[fide_name]],Table4[country.name.en],Table4[country.name.en])</f>
        <v>#N/A</v>
      </c>
      <c r="E167" t="e">
        <f>_xlfn.XLOOKUP(Table1[[#This Row],[country.name.en]],Table4[country.name.en],Table4[iso3c])</f>
        <v>#N/A</v>
      </c>
      <c r="F167" t="b">
        <f>IF(ISNA(Table1[[#This Row],[country.name.en]]),FALSE,TRUE)</f>
        <v>0</v>
      </c>
      <c r="G167" t="b">
        <f>IF(ISNA(Table1[[#This Row],[iso3c]]),FALSE,Table1[[#This Row],[iso3c]]=Table1[[#This Row],[Fed]])</f>
        <v>0</v>
      </c>
      <c r="H167">
        <f>IF(Table1[[#This Row],[country match]],Table1[[#This Row],[iso3c]],Table1[[#This Row],[manual new code]])</f>
        <v>0</v>
      </c>
      <c r="L167" t="s">
        <v>371</v>
      </c>
      <c r="M167" t="s">
        <v>131</v>
      </c>
    </row>
    <row r="168" spans="1:13" x14ac:dyDescent="0.35">
      <c r="A168" t="s">
        <v>170</v>
      </c>
      <c r="B168">
        <v>122</v>
      </c>
      <c r="C168" t="str">
        <f>_xlfn.XLOOKUP(Table1[[#This Row],[Fed]],Table3[fed],Table3[name])</f>
        <v>Somalia</v>
      </c>
      <c r="D168" t="str">
        <f>_xlfn.XLOOKUP(Table1[[#This Row],[fide_name]],Table4[country.name.en],Table4[country.name.en])</f>
        <v>Somalia</v>
      </c>
      <c r="E168" t="str">
        <f>_xlfn.XLOOKUP(Table1[[#This Row],[country.name.en]],Table4[country.name.en],Table4[iso3c])</f>
        <v>SOM</v>
      </c>
      <c r="F168" t="b">
        <f>IF(ISNA(Table1[[#This Row],[country.name.en]]),FALSE,TRUE)</f>
        <v>1</v>
      </c>
      <c r="G168" t="b">
        <f>IF(ISNA(Table1[[#This Row],[iso3c]]),FALSE,Table1[[#This Row],[iso3c]]=Table1[[#This Row],[Fed]])</f>
        <v>1</v>
      </c>
      <c r="H168" t="str">
        <f>IF(Table1[[#This Row],[country match]],Table1[[#This Row],[iso3c]],Table1[[#This Row],[manual new code]])</f>
        <v>SOM</v>
      </c>
      <c r="L168" t="s">
        <v>372</v>
      </c>
      <c r="M168" t="s">
        <v>573</v>
      </c>
    </row>
    <row r="169" spans="1:13" x14ac:dyDescent="0.35">
      <c r="A169" t="s">
        <v>127</v>
      </c>
      <c r="B169">
        <v>120</v>
      </c>
      <c r="C169" t="str">
        <f>_xlfn.XLOOKUP(Table1[[#This Row],[Fed]],Table3[fed],Table3[name])</f>
        <v>Mali</v>
      </c>
      <c r="D169" t="str">
        <f>_xlfn.XLOOKUP(Table1[[#This Row],[fide_name]],Table4[country.name.en],Table4[country.name.en])</f>
        <v>Mali</v>
      </c>
      <c r="E169" t="str">
        <f>_xlfn.XLOOKUP(Table1[[#This Row],[country.name.en]],Table4[country.name.en],Table4[iso3c])</f>
        <v>MLI</v>
      </c>
      <c r="F169" t="b">
        <f>IF(ISNA(Table1[[#This Row],[country.name.en]]),FALSE,TRUE)</f>
        <v>1</v>
      </c>
      <c r="G169" t="b">
        <f>IF(ISNA(Table1[[#This Row],[iso3c]]),FALSE,Table1[[#This Row],[iso3c]]=Table1[[#This Row],[Fed]])</f>
        <v>1</v>
      </c>
      <c r="H169" t="str">
        <f>IF(Table1[[#This Row],[country match]],Table1[[#This Row],[iso3c]],Table1[[#This Row],[manual new code]])</f>
        <v>MLI</v>
      </c>
      <c r="L169" t="s">
        <v>373</v>
      </c>
      <c r="M169" t="s">
        <v>135</v>
      </c>
    </row>
    <row r="170" spans="1:13" x14ac:dyDescent="0.35">
      <c r="A170" t="s">
        <v>169</v>
      </c>
      <c r="B170">
        <v>113</v>
      </c>
      <c r="C170" t="str">
        <f>_xlfn.XLOOKUP(Table1[[#This Row],[Fed]],Table3[fed],Table3[name])</f>
        <v>Solomon Islands</v>
      </c>
      <c r="D170" t="str">
        <f>_xlfn.XLOOKUP(Table1[[#This Row],[fide_name]],Table4[country.name.en],Table4[country.name.en])</f>
        <v>Solomon Islands</v>
      </c>
      <c r="E170" t="str">
        <f>_xlfn.XLOOKUP(Table1[[#This Row],[country.name.en]],Table4[country.name.en],Table4[iso3c])</f>
        <v>SLB</v>
      </c>
      <c r="F170" t="b">
        <f>IF(ISNA(Table1[[#This Row],[country.name.en]]),FALSE,TRUE)</f>
        <v>1</v>
      </c>
      <c r="G170" t="b">
        <f>IF(ISNA(Table1[[#This Row],[iso3c]]),FALSE,Table1[[#This Row],[iso3c]]=Table1[[#This Row],[Fed]])</f>
        <v>0</v>
      </c>
      <c r="H170" t="str">
        <f>IF(Table1[[#This Row],[country match]],Table1[[#This Row],[iso3c]],Table1[[#This Row],[manual new code]])</f>
        <v>SLB</v>
      </c>
      <c r="L170" t="s">
        <v>374</v>
      </c>
    </row>
    <row r="171" spans="1:13" x14ac:dyDescent="0.35">
      <c r="A171" t="s">
        <v>68</v>
      </c>
      <c r="B171">
        <v>92</v>
      </c>
      <c r="C171" t="str">
        <f>_xlfn.XLOOKUP(Table1[[#This Row],[Fed]],Table3[fed],Table3[name])</f>
        <v>Gabon</v>
      </c>
      <c r="D171" t="str">
        <f>_xlfn.XLOOKUP(Table1[[#This Row],[fide_name]],Table4[country.name.en],Table4[country.name.en])</f>
        <v>Gabon</v>
      </c>
      <c r="E171" t="str">
        <f>_xlfn.XLOOKUP(Table1[[#This Row],[country.name.en]],Table4[country.name.en],Table4[iso3c])</f>
        <v>GAB</v>
      </c>
      <c r="F171" t="b">
        <f>IF(ISNA(Table1[[#This Row],[country.name.en]]),FALSE,TRUE)</f>
        <v>1</v>
      </c>
      <c r="G171" t="b">
        <f>IF(ISNA(Table1[[#This Row],[iso3c]]),FALSE,Table1[[#This Row],[iso3c]]=Table1[[#This Row],[Fed]])</f>
        <v>1</v>
      </c>
      <c r="H171" t="str">
        <f>IF(Table1[[#This Row],[country match]],Table1[[#This Row],[iso3c]],Table1[[#This Row],[manual new code]])</f>
        <v>GAB</v>
      </c>
      <c r="L171" t="s">
        <v>375</v>
      </c>
      <c r="M171" t="s">
        <v>142</v>
      </c>
    </row>
    <row r="172" spans="1:13" x14ac:dyDescent="0.35">
      <c r="A172" t="s">
        <v>32</v>
      </c>
      <c r="B172">
        <v>91</v>
      </c>
      <c r="C172" t="e">
        <f>_xlfn.XLOOKUP(Table1[[#This Row],[Fed]],Table3[fed],Table3[name])</f>
        <v>#N/A</v>
      </c>
      <c r="D172" t="e">
        <f>_xlfn.XLOOKUP(Table1[[#This Row],[fide_name]],Table4[country.name.en],Table4[country.name.en])</f>
        <v>#N/A</v>
      </c>
      <c r="E172" t="e">
        <f>_xlfn.XLOOKUP(Table1[[#This Row],[country.name.en]],Table4[country.name.en],Table4[iso3c])</f>
        <v>#N/A</v>
      </c>
      <c r="F172" t="b">
        <f>IF(ISNA(Table1[[#This Row],[country.name.en]]),FALSE,TRUE)</f>
        <v>0</v>
      </c>
      <c r="G172" t="b">
        <f>IF(ISNA(Table1[[#This Row],[iso3c]]),FALSE,Table1[[#This Row],[iso3c]]=Table1[[#This Row],[Fed]])</f>
        <v>0</v>
      </c>
      <c r="H172">
        <f>IF(Table1[[#This Row],[country match]],Table1[[#This Row],[iso3c]],Table1[[#This Row],[manual new code]])</f>
        <v>0</v>
      </c>
      <c r="L172" t="s">
        <v>376</v>
      </c>
      <c r="M172" t="s">
        <v>574</v>
      </c>
    </row>
    <row r="173" spans="1:13" x14ac:dyDescent="0.35">
      <c r="A173" t="s">
        <v>42</v>
      </c>
      <c r="B173">
        <v>89</v>
      </c>
      <c r="C173" t="str">
        <f>_xlfn.XLOOKUP(Table1[[#This Row],[Fed]],Table3[fed],Table3[name])</f>
        <v>Democratic Republic of Congo</v>
      </c>
      <c r="D173" t="e">
        <f>_xlfn.XLOOKUP(Table1[[#This Row],[fide_name]],Table4[country.name.en],Table4[country.name.en])</f>
        <v>#N/A</v>
      </c>
      <c r="E173" t="e">
        <f>_xlfn.XLOOKUP(Table1[[#This Row],[country.name.en]],Table4[country.name.en],Table4[iso3c])</f>
        <v>#N/A</v>
      </c>
      <c r="F173" t="b">
        <f>IF(ISNA(Table1[[#This Row],[country.name.en]]),FALSE,TRUE)</f>
        <v>0</v>
      </c>
      <c r="G173" t="b">
        <f>IF(ISNA(Table1[[#This Row],[iso3c]]),FALSE,Table1[[#This Row],[iso3c]]=Table1[[#This Row],[Fed]])</f>
        <v>0</v>
      </c>
      <c r="H173">
        <f>IF(Table1[[#This Row],[country match]],Table1[[#This Row],[iso3c]],Table1[[#This Row],[manual new code]])</f>
        <v>0</v>
      </c>
      <c r="L173" t="s">
        <v>377</v>
      </c>
      <c r="M173" t="s">
        <v>575</v>
      </c>
    </row>
    <row r="174" spans="1:13" x14ac:dyDescent="0.35">
      <c r="A174" t="s">
        <v>52</v>
      </c>
      <c r="B174">
        <v>87</v>
      </c>
      <c r="C174" t="str">
        <f>_xlfn.XLOOKUP(Table1[[#This Row],[Fed]],Table3[fed],Table3[name])</f>
        <v>Djibouti</v>
      </c>
      <c r="D174" t="str">
        <f>_xlfn.XLOOKUP(Table1[[#This Row],[fide_name]],Table4[country.name.en],Table4[country.name.en])</f>
        <v>Djibouti</v>
      </c>
      <c r="E174" t="str">
        <f>_xlfn.XLOOKUP(Table1[[#This Row],[country.name.en]],Table4[country.name.en],Table4[iso3c])</f>
        <v>DJI</v>
      </c>
      <c r="F174" t="b">
        <f>IF(ISNA(Table1[[#This Row],[country.name.en]]),FALSE,TRUE)</f>
        <v>1</v>
      </c>
      <c r="G174" t="b">
        <f>IF(ISNA(Table1[[#This Row],[iso3c]]),FALSE,Table1[[#This Row],[iso3c]]=Table1[[#This Row],[Fed]])</f>
        <v>1</v>
      </c>
      <c r="H174" t="str">
        <f>IF(Table1[[#This Row],[country match]],Table1[[#This Row],[iso3c]],Table1[[#This Row],[manual new code]])</f>
        <v>DJI</v>
      </c>
      <c r="L174" t="s">
        <v>378</v>
      </c>
    </row>
    <row r="175" spans="1:13" x14ac:dyDescent="0.35">
      <c r="A175" t="s">
        <v>117</v>
      </c>
      <c r="B175">
        <v>83</v>
      </c>
      <c r="C175" t="str">
        <f>_xlfn.XLOOKUP(Table1[[#This Row],[Fed]],Table3[fed],Table3[name])</f>
        <v>Macau</v>
      </c>
      <c r="D175" t="e">
        <f>_xlfn.XLOOKUP(Table1[[#This Row],[fide_name]],Table4[country.name.en],Table4[country.name.en])</f>
        <v>#N/A</v>
      </c>
      <c r="E175" t="e">
        <f>_xlfn.XLOOKUP(Table1[[#This Row],[country.name.en]],Table4[country.name.en],Table4[iso3c])</f>
        <v>#N/A</v>
      </c>
      <c r="F175" t="b">
        <f>IF(ISNA(Table1[[#This Row],[country.name.en]]),FALSE,TRUE)</f>
        <v>0</v>
      </c>
      <c r="G175" t="b">
        <f>IF(ISNA(Table1[[#This Row],[iso3c]]),FALSE,Table1[[#This Row],[iso3c]]=Table1[[#This Row],[Fed]])</f>
        <v>0</v>
      </c>
      <c r="H175">
        <f>IF(Table1[[#This Row],[country match]],Table1[[#This Row],[iso3c]],Table1[[#This Row],[manual new code]])</f>
        <v>0</v>
      </c>
      <c r="L175" t="s">
        <v>379</v>
      </c>
      <c r="M175" t="s">
        <v>576</v>
      </c>
    </row>
    <row r="176" spans="1:13" x14ac:dyDescent="0.35">
      <c r="A176" t="s">
        <v>163</v>
      </c>
      <c r="B176">
        <v>79</v>
      </c>
      <c r="C176" t="str">
        <f>_xlfn.XLOOKUP(Table1[[#This Row],[Fed]],Table3[fed],Table3[name])</f>
        <v>Seychelles</v>
      </c>
      <c r="D176" t="str">
        <f>_xlfn.XLOOKUP(Table1[[#This Row],[fide_name]],Table4[country.name.en],Table4[country.name.en])</f>
        <v>Seychelles</v>
      </c>
      <c r="E176" t="str">
        <f>_xlfn.XLOOKUP(Table1[[#This Row],[country.name.en]],Table4[country.name.en],Table4[iso3c])</f>
        <v>SYC</v>
      </c>
      <c r="F176" t="b">
        <f>IF(ISNA(Table1[[#This Row],[country.name.en]]),FALSE,TRUE)</f>
        <v>1</v>
      </c>
      <c r="G176" t="b">
        <f>IF(ISNA(Table1[[#This Row],[iso3c]]),FALSE,Table1[[#This Row],[iso3c]]=Table1[[#This Row],[Fed]])</f>
        <v>0</v>
      </c>
      <c r="H176" t="str">
        <f>IF(Table1[[#This Row],[country match]],Table1[[#This Row],[iso3c]],Table1[[#This Row],[manual new code]])</f>
        <v>SYC</v>
      </c>
      <c r="L176" t="s">
        <v>380</v>
      </c>
      <c r="M176" t="s">
        <v>143</v>
      </c>
    </row>
    <row r="177" spans="1:13" x14ac:dyDescent="0.35">
      <c r="A177" t="s">
        <v>93</v>
      </c>
      <c r="B177">
        <v>73</v>
      </c>
      <c r="C177" t="str">
        <f>_xlfn.XLOOKUP(Table1[[#This Row],[Fed]],Table3[fed],Table3[name])</f>
        <v>US Virgin Islands</v>
      </c>
      <c r="D177" t="e">
        <f>_xlfn.XLOOKUP(Table1[[#This Row],[fide_name]],Table4[country.name.en],Table4[country.name.en])</f>
        <v>#N/A</v>
      </c>
      <c r="E177" t="e">
        <f>_xlfn.XLOOKUP(Table1[[#This Row],[country.name.en]],Table4[country.name.en],Table4[iso3c])</f>
        <v>#N/A</v>
      </c>
      <c r="F177" t="b">
        <f>IF(ISNA(Table1[[#This Row],[country.name.en]]),FALSE,TRUE)</f>
        <v>0</v>
      </c>
      <c r="G177" t="b">
        <f>IF(ISNA(Table1[[#This Row],[iso3c]]),FALSE,Table1[[#This Row],[iso3c]]=Table1[[#This Row],[Fed]])</f>
        <v>0</v>
      </c>
      <c r="H177">
        <f>IF(Table1[[#This Row],[country match]],Table1[[#This Row],[iso3c]],Table1[[#This Row],[manual new code]])</f>
        <v>0</v>
      </c>
      <c r="L177" t="s">
        <v>381</v>
      </c>
      <c r="M177" t="s">
        <v>577</v>
      </c>
    </row>
    <row r="178" spans="1:13" x14ac:dyDescent="0.35">
      <c r="A178" t="s">
        <v>69</v>
      </c>
      <c r="B178">
        <v>68</v>
      </c>
      <c r="C178" t="str">
        <f>_xlfn.XLOOKUP(Table1[[#This Row],[Fed]],Table3[fed],Table3[name])</f>
        <v>Gambia</v>
      </c>
      <c r="D178" t="str">
        <f>_xlfn.XLOOKUP(Table1[[#This Row],[fide_name]],Table4[country.name.en],Table4[country.name.en])</f>
        <v>Gambia</v>
      </c>
      <c r="E178" t="str">
        <f>_xlfn.XLOOKUP(Table1[[#This Row],[country.name.en]],Table4[country.name.en],Table4[iso3c])</f>
        <v>GMB</v>
      </c>
      <c r="F178" t="b">
        <f>IF(ISNA(Table1[[#This Row],[country.name.en]]),FALSE,TRUE)</f>
        <v>1</v>
      </c>
      <c r="G178" t="b">
        <f>IF(ISNA(Table1[[#This Row],[iso3c]]),FALSE,Table1[[#This Row],[iso3c]]=Table1[[#This Row],[Fed]])</f>
        <v>0</v>
      </c>
      <c r="H178" t="str">
        <f>IF(Table1[[#This Row],[country match]],Table1[[#This Row],[iso3c]],Table1[[#This Row],[manual new code]])</f>
        <v>GMB</v>
      </c>
      <c r="L178" t="s">
        <v>382</v>
      </c>
      <c r="M178" t="s">
        <v>578</v>
      </c>
    </row>
    <row r="179" spans="1:13" x14ac:dyDescent="0.35">
      <c r="A179" t="s">
        <v>72</v>
      </c>
      <c r="B179">
        <v>64</v>
      </c>
      <c r="C179" t="e">
        <f>_xlfn.XLOOKUP(Table1[[#This Row],[Fed]],Table3[fed],Table3[name])</f>
        <v>#N/A</v>
      </c>
      <c r="D179" t="e">
        <f>_xlfn.XLOOKUP(Table1[[#This Row],[fide_name]],Table4[country.name.en],Table4[country.name.en])</f>
        <v>#N/A</v>
      </c>
      <c r="E179" t="e">
        <f>_xlfn.XLOOKUP(Table1[[#This Row],[country.name.en]],Table4[country.name.en],Table4[iso3c])</f>
        <v>#N/A</v>
      </c>
      <c r="F179" t="b">
        <f>IF(ISNA(Table1[[#This Row],[country.name.en]]),FALSE,TRUE)</f>
        <v>0</v>
      </c>
      <c r="G179" t="b">
        <f>IF(ISNA(Table1[[#This Row],[iso3c]]),FALSE,Table1[[#This Row],[iso3c]]=Table1[[#This Row],[Fed]])</f>
        <v>0</v>
      </c>
      <c r="H179">
        <f>IF(Table1[[#This Row],[country match]],Table1[[#This Row],[iso3c]],Table1[[#This Row],[manual new code]])</f>
        <v>0</v>
      </c>
      <c r="L179" t="s">
        <v>383</v>
      </c>
      <c r="M179" t="s">
        <v>579</v>
      </c>
    </row>
    <row r="180" spans="1:13" x14ac:dyDescent="0.35">
      <c r="A180" t="s">
        <v>18</v>
      </c>
      <c r="B180">
        <v>62</v>
      </c>
      <c r="C180" t="str">
        <f>_xlfn.XLOOKUP(Table1[[#This Row],[Fed]],Table3[fed],Table3[name])</f>
        <v>Burundi</v>
      </c>
      <c r="D180" t="str">
        <f>_xlfn.XLOOKUP(Table1[[#This Row],[fide_name]],Table4[country.name.en],Table4[country.name.en])</f>
        <v>Burundi</v>
      </c>
      <c r="E180" t="str">
        <f>_xlfn.XLOOKUP(Table1[[#This Row],[country.name.en]],Table4[country.name.en],Table4[iso3c])</f>
        <v>BDI</v>
      </c>
      <c r="F180" t="b">
        <f>IF(ISNA(Table1[[#This Row],[country.name.en]]),FALSE,TRUE)</f>
        <v>1</v>
      </c>
      <c r="G180" t="b">
        <f>IF(ISNA(Table1[[#This Row],[iso3c]]),FALSE,Table1[[#This Row],[iso3c]]=Table1[[#This Row],[Fed]])</f>
        <v>1</v>
      </c>
      <c r="H180" t="str">
        <f>IF(Table1[[#This Row],[country match]],Table1[[#This Row],[iso3c]],Table1[[#This Row],[manual new code]])</f>
        <v>BDI</v>
      </c>
      <c r="L180" t="s">
        <v>384</v>
      </c>
      <c r="M180" t="s">
        <v>580</v>
      </c>
    </row>
    <row r="181" spans="1:13" x14ac:dyDescent="0.35">
      <c r="A181" t="s">
        <v>132</v>
      </c>
      <c r="B181">
        <v>62</v>
      </c>
      <c r="C181" t="str">
        <f>_xlfn.XLOOKUP(Table1[[#This Row],[Fed]],Table3[fed],Table3[name])</f>
        <v>Mauritius</v>
      </c>
      <c r="D181" t="str">
        <f>_xlfn.XLOOKUP(Table1[[#This Row],[fide_name]],Table4[country.name.en],Table4[country.name.en])</f>
        <v>Mauritius</v>
      </c>
      <c r="E181" t="str">
        <f>_xlfn.XLOOKUP(Table1[[#This Row],[country.name.en]],Table4[country.name.en],Table4[iso3c])</f>
        <v>MUS</v>
      </c>
      <c r="F181" t="b">
        <f>IF(ISNA(Table1[[#This Row],[country.name.en]]),FALSE,TRUE)</f>
        <v>1</v>
      </c>
      <c r="G181" t="b">
        <f>IF(ISNA(Table1[[#This Row],[iso3c]]),FALSE,Table1[[#This Row],[iso3c]]=Table1[[#This Row],[Fed]])</f>
        <v>0</v>
      </c>
      <c r="H181" t="str">
        <f>IF(Table1[[#This Row],[country match]],Table1[[#This Row],[iso3c]],Table1[[#This Row],[manual new code]])</f>
        <v>MUS</v>
      </c>
      <c r="L181" t="s">
        <v>385</v>
      </c>
      <c r="M181" t="s">
        <v>581</v>
      </c>
    </row>
    <row r="182" spans="1:13" x14ac:dyDescent="0.35">
      <c r="A182" t="s">
        <v>142</v>
      </c>
      <c r="B182">
        <v>55</v>
      </c>
      <c r="C182" t="str">
        <f>_xlfn.XLOOKUP(Table1[[#This Row],[Fed]],Table3[fed],Table3[name])</f>
        <v>Nauru</v>
      </c>
      <c r="D182" t="str">
        <f>_xlfn.XLOOKUP(Table1[[#This Row],[fide_name]],Table4[country.name.en],Table4[country.name.en])</f>
        <v>Nauru</v>
      </c>
      <c r="E182" t="str">
        <f>_xlfn.XLOOKUP(Table1[[#This Row],[country.name.en]],Table4[country.name.en],Table4[iso3c])</f>
        <v>NRU</v>
      </c>
      <c r="F182" t="b">
        <f>IF(ISNA(Table1[[#This Row],[country.name.en]]),FALSE,TRUE)</f>
        <v>1</v>
      </c>
      <c r="G182" t="b">
        <f>IF(ISNA(Table1[[#This Row],[iso3c]]),FALSE,Table1[[#This Row],[iso3c]]=Table1[[#This Row],[Fed]])</f>
        <v>1</v>
      </c>
      <c r="H182" t="str">
        <f>IF(Table1[[#This Row],[country match]],Table1[[#This Row],[iso3c]],Table1[[#This Row],[manual new code]])</f>
        <v>NRU</v>
      </c>
      <c r="L182" t="s">
        <v>386</v>
      </c>
      <c r="M182" t="s">
        <v>582</v>
      </c>
    </row>
    <row r="183" spans="1:13" x14ac:dyDescent="0.35">
      <c r="A183" t="s">
        <v>112</v>
      </c>
      <c r="B183">
        <v>53</v>
      </c>
      <c r="C183" t="str">
        <f>_xlfn.XLOOKUP(Table1[[#This Row],[Fed]],Table3[fed],Table3[name])</f>
        <v>Saint Lucia</v>
      </c>
      <c r="D183" t="e">
        <f>_xlfn.XLOOKUP(Table1[[#This Row],[fide_name]],Table4[country.name.en],Table4[country.name.en])</f>
        <v>#N/A</v>
      </c>
      <c r="E183" t="e">
        <f>_xlfn.XLOOKUP(Table1[[#This Row],[country.name.en]],Table4[country.name.en],Table4[iso3c])</f>
        <v>#N/A</v>
      </c>
      <c r="F183" t="b">
        <f>IF(ISNA(Table1[[#This Row],[country.name.en]]),FALSE,TRUE)</f>
        <v>0</v>
      </c>
      <c r="G183" t="b">
        <f>IF(ISNA(Table1[[#This Row],[iso3c]]),FALSE,Table1[[#This Row],[iso3c]]=Table1[[#This Row],[Fed]])</f>
        <v>0</v>
      </c>
      <c r="H183">
        <f>IF(Table1[[#This Row],[country match]],Table1[[#This Row],[iso3c]],Table1[[#This Row],[manual new code]])</f>
        <v>0</v>
      </c>
      <c r="L183" t="s">
        <v>387</v>
      </c>
      <c r="M183" t="s">
        <v>126</v>
      </c>
    </row>
    <row r="184" spans="1:13" x14ac:dyDescent="0.35">
      <c r="A184" t="s">
        <v>166</v>
      </c>
      <c r="B184">
        <v>49</v>
      </c>
      <c r="C184" t="str">
        <f>_xlfn.XLOOKUP(Table1[[#This Row],[Fed]],Table3[fed],Table3[name])</f>
        <v>Sierra Leone</v>
      </c>
      <c r="D184" t="str">
        <f>_xlfn.XLOOKUP(Table1[[#This Row],[fide_name]],Table4[country.name.en],Table4[country.name.en])</f>
        <v>Sierra Leone</v>
      </c>
      <c r="E184" t="str">
        <f>_xlfn.XLOOKUP(Table1[[#This Row],[country.name.en]],Table4[country.name.en],Table4[iso3c])</f>
        <v>SLE</v>
      </c>
      <c r="F184" t="b">
        <f>IF(ISNA(Table1[[#This Row],[country.name.en]]),FALSE,TRUE)</f>
        <v>1</v>
      </c>
      <c r="G184" t="b">
        <f>IF(ISNA(Table1[[#This Row],[iso3c]]),FALSE,Table1[[#This Row],[iso3c]]=Table1[[#This Row],[Fed]])</f>
        <v>1</v>
      </c>
      <c r="H184" t="str">
        <f>IF(Table1[[#This Row],[country match]],Table1[[#This Row],[iso3c]],Table1[[#This Row],[manual new code]])</f>
        <v>SLE</v>
      </c>
      <c r="L184" t="s">
        <v>388</v>
      </c>
      <c r="M184" t="s">
        <v>583</v>
      </c>
    </row>
    <row r="185" spans="1:13" x14ac:dyDescent="0.35">
      <c r="A185" t="s">
        <v>168</v>
      </c>
      <c r="B185">
        <v>47</v>
      </c>
      <c r="C185" t="str">
        <f>_xlfn.XLOOKUP(Table1[[#This Row],[Fed]],Table3[fed],Table3[name])</f>
        <v>San Marino</v>
      </c>
      <c r="D185" t="str">
        <f>_xlfn.XLOOKUP(Table1[[#This Row],[fide_name]],Table4[country.name.en],Table4[country.name.en])</f>
        <v>San Marino</v>
      </c>
      <c r="E185" t="str">
        <f>_xlfn.XLOOKUP(Table1[[#This Row],[country.name.en]],Table4[country.name.en],Table4[iso3c])</f>
        <v>SMR</v>
      </c>
      <c r="F185" t="b">
        <f>IF(ISNA(Table1[[#This Row],[country.name.en]]),FALSE,TRUE)</f>
        <v>1</v>
      </c>
      <c r="G185" t="b">
        <f>IF(ISNA(Table1[[#This Row],[iso3c]]),FALSE,Table1[[#This Row],[iso3c]]=Table1[[#This Row],[Fed]])</f>
        <v>1</v>
      </c>
      <c r="H185" t="str">
        <f>IF(Table1[[#This Row],[country match]],Table1[[#This Row],[iso3c]],Table1[[#This Row],[manual new code]])</f>
        <v>SMR</v>
      </c>
      <c r="L185" t="s">
        <v>389</v>
      </c>
      <c r="M185" t="s">
        <v>141</v>
      </c>
    </row>
    <row r="186" spans="1:13" x14ac:dyDescent="0.35">
      <c r="A186" t="s">
        <v>8</v>
      </c>
      <c r="B186">
        <v>43</v>
      </c>
      <c r="C186" t="str">
        <f>_xlfn.XLOOKUP(Table1[[#This Row],[Fed]],Table3[fed],Table3[name])</f>
        <v>Antigua and Barbuda</v>
      </c>
      <c r="D186" t="e">
        <f>_xlfn.XLOOKUP(Table1[[#This Row],[fide_name]],Table4[country.name.en],Table4[country.name.en])</f>
        <v>#N/A</v>
      </c>
      <c r="E186" t="e">
        <f>_xlfn.XLOOKUP(Table1[[#This Row],[country.name.en]],Table4[country.name.en],Table4[iso3c])</f>
        <v>#N/A</v>
      </c>
      <c r="F186" t="b">
        <f>IF(ISNA(Table1[[#This Row],[country.name.en]]),FALSE,TRUE)</f>
        <v>0</v>
      </c>
      <c r="G186" t="b">
        <f>IF(ISNA(Table1[[#This Row],[iso3c]]),FALSE,Table1[[#This Row],[iso3c]]=Table1[[#This Row],[Fed]])</f>
        <v>0</v>
      </c>
      <c r="H186">
        <f>IF(Table1[[#This Row],[country match]],Table1[[#This Row],[iso3c]],Table1[[#This Row],[manual new code]])</f>
        <v>0</v>
      </c>
      <c r="L186" t="s">
        <v>390</v>
      </c>
    </row>
    <row r="187" spans="1:13" x14ac:dyDescent="0.35">
      <c r="A187" t="s">
        <v>31</v>
      </c>
      <c r="B187">
        <v>38</v>
      </c>
      <c r="C187" t="str">
        <f>_xlfn.XLOOKUP(Table1[[#This Row],[Fed]],Table3[fed],Table3[name])</f>
        <v>Burkina Faso</v>
      </c>
      <c r="D187" t="str">
        <f>_xlfn.XLOOKUP(Table1[[#This Row],[fide_name]],Table4[country.name.en],Table4[country.name.en])</f>
        <v>Burkina Faso</v>
      </c>
      <c r="E187" t="str">
        <f>_xlfn.XLOOKUP(Table1[[#This Row],[country.name.en]],Table4[country.name.en],Table4[iso3c])</f>
        <v>BFA</v>
      </c>
      <c r="F187" t="b">
        <f>IF(ISNA(Table1[[#This Row],[country.name.en]]),FALSE,TRUE)</f>
        <v>1</v>
      </c>
      <c r="G187" t="b">
        <f>IF(ISNA(Table1[[#This Row],[iso3c]]),FALSE,Table1[[#This Row],[iso3c]]=Table1[[#This Row],[Fed]])</f>
        <v>0</v>
      </c>
      <c r="H187" t="str">
        <f>IF(Table1[[#This Row],[country match]],Table1[[#This Row],[iso3c]],Table1[[#This Row],[manual new code]])</f>
        <v>BFA</v>
      </c>
      <c r="L187" t="s">
        <v>391</v>
      </c>
      <c r="M187" t="s">
        <v>584</v>
      </c>
    </row>
    <row r="188" spans="1:13" x14ac:dyDescent="0.35">
      <c r="A188" t="s">
        <v>70</v>
      </c>
      <c r="B188">
        <v>33</v>
      </c>
      <c r="C188" t="str">
        <f>_xlfn.XLOOKUP(Table1[[#This Row],[Fed]],Table3[fed],Table3[name])</f>
        <v>Guernsey</v>
      </c>
      <c r="D188" t="str">
        <f>_xlfn.XLOOKUP(Table1[[#This Row],[fide_name]],Table4[country.name.en],Table4[country.name.en])</f>
        <v>Guernsey</v>
      </c>
      <c r="E188" t="str">
        <f>_xlfn.XLOOKUP(Table1[[#This Row],[country.name.en]],Table4[country.name.en],Table4[iso3c])</f>
        <v>GGY</v>
      </c>
      <c r="F188" t="b">
        <f>IF(ISNA(Table1[[#This Row],[country.name.en]]),FALSE,TRUE)</f>
        <v>1</v>
      </c>
      <c r="G188" t="b">
        <f>IF(ISNA(Table1[[#This Row],[iso3c]]),FALSE,Table1[[#This Row],[iso3c]]=Table1[[#This Row],[Fed]])</f>
        <v>0</v>
      </c>
      <c r="H188" t="str">
        <f>IF(Table1[[#This Row],[country match]],Table1[[#This Row],[iso3c]],Table1[[#This Row],[manual new code]])</f>
        <v>GGY</v>
      </c>
      <c r="L188" t="s">
        <v>392</v>
      </c>
    </row>
    <row r="189" spans="1:13" x14ac:dyDescent="0.35">
      <c r="A189" t="s">
        <v>114</v>
      </c>
      <c r="B189">
        <v>33</v>
      </c>
      <c r="C189" t="str">
        <f>_xlfn.XLOOKUP(Table1[[#This Row],[Fed]],Table3[fed],Table3[name])</f>
        <v>Liechtenstein</v>
      </c>
      <c r="D189" t="str">
        <f>_xlfn.XLOOKUP(Table1[[#This Row],[fide_name]],Table4[country.name.en],Table4[country.name.en])</f>
        <v>Liechtenstein</v>
      </c>
      <c r="E189" t="str">
        <f>_xlfn.XLOOKUP(Table1[[#This Row],[country.name.en]],Table4[country.name.en],Table4[iso3c])</f>
        <v>LIE</v>
      </c>
      <c r="F189" t="b">
        <f>IF(ISNA(Table1[[#This Row],[country.name.en]]),FALSE,TRUE)</f>
        <v>1</v>
      </c>
      <c r="G189" t="b">
        <f>IF(ISNA(Table1[[#This Row],[iso3c]]),FALSE,Table1[[#This Row],[iso3c]]=Table1[[#This Row],[Fed]])</f>
        <v>1</v>
      </c>
      <c r="H189" t="str">
        <f>IF(Table1[[#This Row],[country match]],Table1[[#This Row],[iso3c]],Table1[[#This Row],[manual new code]])</f>
        <v>LIE</v>
      </c>
      <c r="L189" t="s">
        <v>393</v>
      </c>
      <c r="M189" t="s">
        <v>145</v>
      </c>
    </row>
    <row r="190" spans="1:13" x14ac:dyDescent="0.35">
      <c r="A190" t="s">
        <v>44</v>
      </c>
      <c r="B190">
        <v>31</v>
      </c>
      <c r="C190" t="e">
        <f>_xlfn.XLOOKUP(Table1[[#This Row],[Fed]],Table3[fed],Table3[name])</f>
        <v>#N/A</v>
      </c>
      <c r="D190" t="e">
        <f>_xlfn.XLOOKUP(Table1[[#This Row],[fide_name]],Table4[country.name.en],Table4[country.name.en])</f>
        <v>#N/A</v>
      </c>
      <c r="E190" t="e">
        <f>_xlfn.XLOOKUP(Table1[[#This Row],[country.name.en]],Table4[country.name.en],Table4[iso3c])</f>
        <v>#N/A</v>
      </c>
      <c r="F190" t="b">
        <f>IF(ISNA(Table1[[#This Row],[country.name.en]]),FALSE,TRUE)</f>
        <v>0</v>
      </c>
      <c r="G190" t="b">
        <f>IF(ISNA(Table1[[#This Row],[iso3c]]),FALSE,Table1[[#This Row],[iso3c]]=Table1[[#This Row],[Fed]])</f>
        <v>0</v>
      </c>
      <c r="H190">
        <f>IF(Table1[[#This Row],[country match]],Table1[[#This Row],[iso3c]],Table1[[#This Row],[manual new code]])</f>
        <v>0</v>
      </c>
      <c r="L190" t="s">
        <v>394</v>
      </c>
      <c r="M190" t="s">
        <v>151</v>
      </c>
    </row>
    <row r="191" spans="1:13" x14ac:dyDescent="0.35">
      <c r="A191" t="s">
        <v>35</v>
      </c>
      <c r="B191">
        <v>30</v>
      </c>
      <c r="C191" t="e">
        <f>_xlfn.XLOOKUP(Table1[[#This Row],[Fed]],Table3[fed],Table3[name])</f>
        <v>#N/A</v>
      </c>
      <c r="D191" t="e">
        <f>_xlfn.XLOOKUP(Table1[[#This Row],[fide_name]],Table4[country.name.en],Table4[country.name.en])</f>
        <v>#N/A</v>
      </c>
      <c r="E191" t="e">
        <f>_xlfn.XLOOKUP(Table1[[#This Row],[country.name.en]],Table4[country.name.en],Table4[iso3c])</f>
        <v>#N/A</v>
      </c>
      <c r="F191" t="b">
        <f>IF(ISNA(Table1[[#This Row],[country.name.en]]),FALSE,TRUE)</f>
        <v>0</v>
      </c>
      <c r="G191" t="b">
        <f>IF(ISNA(Table1[[#This Row],[iso3c]]),FALSE,Table1[[#This Row],[iso3c]]=Table1[[#This Row],[Fed]])</f>
        <v>0</v>
      </c>
      <c r="H191">
        <f>IF(Table1[[#This Row],[country match]],Table1[[#This Row],[iso3c]],Table1[[#This Row],[manual new code]])</f>
        <v>0</v>
      </c>
      <c r="L191" t="s">
        <v>395</v>
      </c>
      <c r="M191" t="s">
        <v>585</v>
      </c>
    </row>
    <row r="192" spans="1:13" x14ac:dyDescent="0.35">
      <c r="A192" t="s">
        <v>152</v>
      </c>
      <c r="B192">
        <v>22</v>
      </c>
      <c r="C192" t="str">
        <f>_xlfn.XLOOKUP(Table1[[#This Row],[Fed]],Table3[fed],Table3[name])</f>
        <v>Papua New Guinea</v>
      </c>
      <c r="D192" t="str">
        <f>_xlfn.XLOOKUP(Table1[[#This Row],[fide_name]],Table4[country.name.en],Table4[country.name.en])</f>
        <v>Papua New Guinea</v>
      </c>
      <c r="E192" t="str">
        <f>_xlfn.XLOOKUP(Table1[[#This Row],[country.name.en]],Table4[country.name.en],Table4[iso3c])</f>
        <v>PNG</v>
      </c>
      <c r="F192" t="b">
        <f>IF(ISNA(Table1[[#This Row],[country.name.en]]),FALSE,TRUE)</f>
        <v>1</v>
      </c>
      <c r="G192" t="b">
        <f>IF(ISNA(Table1[[#This Row],[iso3c]]),FALSE,Table1[[#This Row],[iso3c]]=Table1[[#This Row],[Fed]])</f>
        <v>1</v>
      </c>
      <c r="H192" t="str">
        <f>IF(Table1[[#This Row],[country match]],Table1[[#This Row],[iso3c]],Table1[[#This Row],[manual new code]])</f>
        <v>PNG</v>
      </c>
      <c r="L192" t="s">
        <v>396</v>
      </c>
      <c r="M192" t="s">
        <v>146</v>
      </c>
    </row>
    <row r="193" spans="1:13" x14ac:dyDescent="0.35">
      <c r="A193" t="s">
        <v>33</v>
      </c>
      <c r="B193">
        <v>20</v>
      </c>
      <c r="C193" t="e">
        <f>_xlfn.XLOOKUP(Table1[[#This Row],[Fed]],Table3[fed],Table3[name])</f>
        <v>#N/A</v>
      </c>
      <c r="D193" t="e">
        <f>_xlfn.XLOOKUP(Table1[[#This Row],[fide_name]],Table4[country.name.en],Table4[country.name.en])</f>
        <v>#N/A</v>
      </c>
      <c r="E193" t="e">
        <f>_xlfn.XLOOKUP(Table1[[#This Row],[country.name.en]],Table4[country.name.en],Table4[iso3c])</f>
        <v>#N/A</v>
      </c>
      <c r="F193" t="b">
        <f>IF(ISNA(Table1[[#This Row],[country.name.en]]),FALSE,TRUE)</f>
        <v>0</v>
      </c>
      <c r="G193" t="b">
        <f>IF(ISNA(Table1[[#This Row],[iso3c]]),FALSE,Table1[[#This Row],[iso3c]]=Table1[[#This Row],[Fed]])</f>
        <v>0</v>
      </c>
      <c r="H193">
        <f>IF(Table1[[#This Row],[country match]],Table1[[#This Row],[iso3c]],Table1[[#This Row],[manual new code]])</f>
        <v>0</v>
      </c>
      <c r="L193" t="s">
        <v>397</v>
      </c>
      <c r="M193" t="s">
        <v>152</v>
      </c>
    </row>
    <row r="194" spans="1:13" x14ac:dyDescent="0.35">
      <c r="A194" t="s">
        <v>200</v>
      </c>
      <c r="B194">
        <v>18</v>
      </c>
      <c r="C194" t="e">
        <f>_xlfn.XLOOKUP(Table1[[#This Row],[Fed]],Table3[fed],Table3[name])</f>
        <v>#N/A</v>
      </c>
      <c r="D194" t="e">
        <f>_xlfn.XLOOKUP(Table1[[#This Row],[fide_name]],Table4[country.name.en],Table4[country.name.en])</f>
        <v>#N/A</v>
      </c>
      <c r="E194" t="e">
        <f>_xlfn.XLOOKUP(Table1[[#This Row],[country.name.en]],Table4[country.name.en],Table4[iso3c])</f>
        <v>#N/A</v>
      </c>
      <c r="F194" t="b">
        <f>IF(ISNA(Table1[[#This Row],[country.name.en]]),FALSE,TRUE)</f>
        <v>0</v>
      </c>
      <c r="G194" t="b">
        <f>IF(ISNA(Table1[[#This Row],[iso3c]]),FALSE,Table1[[#This Row],[iso3c]]=Table1[[#This Row],[Fed]])</f>
        <v>0</v>
      </c>
      <c r="H194">
        <f>IF(Table1[[#This Row],[country match]],Table1[[#This Row],[iso3c]],Table1[[#This Row],[manual new code]])</f>
        <v>0</v>
      </c>
      <c r="L194" t="s">
        <v>398</v>
      </c>
      <c r="M194" t="s">
        <v>586</v>
      </c>
    </row>
    <row r="195" spans="1:13" x14ac:dyDescent="0.35">
      <c r="A195" t="s">
        <v>37</v>
      </c>
      <c r="B195">
        <v>17</v>
      </c>
      <c r="C195" t="e">
        <f>_xlfn.XLOOKUP(Table1[[#This Row],[Fed]],Table3[fed],Table3[name])</f>
        <v>#N/A</v>
      </c>
      <c r="D195" t="e">
        <f>_xlfn.XLOOKUP(Table1[[#This Row],[fide_name]],Table4[country.name.en],Table4[country.name.en])</f>
        <v>#N/A</v>
      </c>
      <c r="E195" t="e">
        <f>_xlfn.XLOOKUP(Table1[[#This Row],[country.name.en]],Table4[country.name.en],Table4[iso3c])</f>
        <v>#N/A</v>
      </c>
      <c r="F195" t="b">
        <f>IF(ISNA(Table1[[#This Row],[country.name.en]]),FALSE,TRUE)</f>
        <v>0</v>
      </c>
      <c r="G195" t="b">
        <f>IF(ISNA(Table1[[#This Row],[iso3c]]),FALSE,Table1[[#This Row],[iso3c]]=Table1[[#This Row],[Fed]])</f>
        <v>0</v>
      </c>
      <c r="H195">
        <f>IF(Table1[[#This Row],[country match]],Table1[[#This Row],[iso3c]],Table1[[#This Row],[manual new code]])</f>
        <v>0</v>
      </c>
      <c r="L195" t="s">
        <v>399</v>
      </c>
    </row>
    <row r="196" spans="1:13" x14ac:dyDescent="0.35">
      <c r="A196" t="s">
        <v>76</v>
      </c>
      <c r="B196">
        <v>17</v>
      </c>
      <c r="C196" t="e">
        <f>_xlfn.XLOOKUP(Table1[[#This Row],[Fed]],Table3[fed],Table3[name])</f>
        <v>#N/A</v>
      </c>
      <c r="D196" t="e">
        <f>_xlfn.XLOOKUP(Table1[[#This Row],[fide_name]],Table4[country.name.en],Table4[country.name.en])</f>
        <v>#N/A</v>
      </c>
      <c r="E196" t="e">
        <f>_xlfn.XLOOKUP(Table1[[#This Row],[country.name.en]],Table4[country.name.en],Table4[iso3c])</f>
        <v>#N/A</v>
      </c>
      <c r="F196" t="b">
        <f>IF(ISNA(Table1[[#This Row],[country.name.en]]),FALSE,TRUE)</f>
        <v>0</v>
      </c>
      <c r="G196" t="b">
        <f>IF(ISNA(Table1[[#This Row],[iso3c]]),FALSE,Table1[[#This Row],[iso3c]]=Table1[[#This Row],[Fed]])</f>
        <v>0</v>
      </c>
      <c r="H196">
        <f>IF(Table1[[#This Row],[country match]],Table1[[#This Row],[iso3c]],Table1[[#This Row],[manual new code]])</f>
        <v>0</v>
      </c>
      <c r="L196" t="s">
        <v>400</v>
      </c>
      <c r="M196" t="s">
        <v>148</v>
      </c>
    </row>
    <row r="197" spans="1:13" x14ac:dyDescent="0.35">
      <c r="A197" t="s">
        <v>140</v>
      </c>
      <c r="B197">
        <v>15</v>
      </c>
      <c r="C197" t="e">
        <f>_xlfn.XLOOKUP(Table1[[#This Row],[Fed]],Table3[fed],Table3[name])</f>
        <v>#N/A</v>
      </c>
      <c r="D197" t="e">
        <f>_xlfn.XLOOKUP(Table1[[#This Row],[fide_name]],Table4[country.name.en],Table4[country.name.en])</f>
        <v>#N/A</v>
      </c>
      <c r="E197" t="e">
        <f>_xlfn.XLOOKUP(Table1[[#This Row],[country.name.en]],Table4[country.name.en],Table4[iso3c])</f>
        <v>#N/A</v>
      </c>
      <c r="F197" t="b">
        <f>IF(ISNA(Table1[[#This Row],[country.name.en]]),FALSE,TRUE)</f>
        <v>0</v>
      </c>
      <c r="G197" t="b">
        <f>IF(ISNA(Table1[[#This Row],[iso3c]]),FALSE,Table1[[#This Row],[iso3c]]=Table1[[#This Row],[Fed]])</f>
        <v>0</v>
      </c>
      <c r="H197">
        <f>IF(Table1[[#This Row],[country match]],Table1[[#This Row],[iso3c]],Table1[[#This Row],[manual new code]])</f>
        <v>0</v>
      </c>
      <c r="L197" t="s">
        <v>401</v>
      </c>
      <c r="M197" t="s">
        <v>587</v>
      </c>
    </row>
    <row r="198" spans="1:13" x14ac:dyDescent="0.35">
      <c r="A198" t="s">
        <v>87</v>
      </c>
      <c r="B198">
        <v>14</v>
      </c>
      <c r="C198" t="e">
        <f>_xlfn.XLOOKUP(Table1[[#This Row],[Fed]],Table3[fed],Table3[name])</f>
        <v>#N/A</v>
      </c>
      <c r="D198" t="e">
        <f>_xlfn.XLOOKUP(Table1[[#This Row],[fide_name]],Table4[country.name.en],Table4[country.name.en])</f>
        <v>#N/A</v>
      </c>
      <c r="E198" t="e">
        <f>_xlfn.XLOOKUP(Table1[[#This Row],[country.name.en]],Table4[country.name.en],Table4[iso3c])</f>
        <v>#N/A</v>
      </c>
      <c r="F198" t="b">
        <f>IF(ISNA(Table1[[#This Row],[country.name.en]]),FALSE,TRUE)</f>
        <v>0</v>
      </c>
      <c r="G198" t="b">
        <f>IF(ISNA(Table1[[#This Row],[iso3c]]),FALSE,Table1[[#This Row],[iso3c]]=Table1[[#This Row],[Fed]])</f>
        <v>0</v>
      </c>
      <c r="H198">
        <f>IF(Table1[[#This Row],[country match]],Table1[[#This Row],[iso3c]],Table1[[#This Row],[manual new code]])</f>
        <v>0</v>
      </c>
      <c r="L198" t="s">
        <v>402</v>
      </c>
    </row>
    <row r="199" spans="1:13" x14ac:dyDescent="0.35">
      <c r="A199" t="s">
        <v>53</v>
      </c>
      <c r="B199">
        <v>12</v>
      </c>
      <c r="C199" t="e">
        <f>_xlfn.XLOOKUP(Table1[[#This Row],[Fed]],Table3[fed],Table3[name])</f>
        <v>#N/A</v>
      </c>
      <c r="D199" t="e">
        <f>_xlfn.XLOOKUP(Table1[[#This Row],[fide_name]],Table4[country.name.en],Table4[country.name.en])</f>
        <v>#N/A</v>
      </c>
      <c r="E199" t="e">
        <f>_xlfn.XLOOKUP(Table1[[#This Row],[country.name.en]],Table4[country.name.en],Table4[iso3c])</f>
        <v>#N/A</v>
      </c>
      <c r="F199" t="b">
        <f>IF(ISNA(Table1[[#This Row],[country.name.en]]),FALSE,TRUE)</f>
        <v>0</v>
      </c>
      <c r="G199" t="b">
        <f>IF(ISNA(Table1[[#This Row],[iso3c]]),FALSE,Table1[[#This Row],[iso3c]]=Table1[[#This Row],[Fed]])</f>
        <v>0</v>
      </c>
      <c r="H199">
        <f>IF(Table1[[#This Row],[country match]],Table1[[#This Row],[iso3c]],Table1[[#This Row],[manual new code]])</f>
        <v>0</v>
      </c>
      <c r="L199" t="s">
        <v>403</v>
      </c>
      <c r="M199" t="s">
        <v>588</v>
      </c>
    </row>
    <row r="200" spans="1:13" x14ac:dyDescent="0.35">
      <c r="A200" t="s">
        <v>165</v>
      </c>
      <c r="B200">
        <v>12</v>
      </c>
      <c r="C200" t="e">
        <f>_xlfn.XLOOKUP(Table1[[#This Row],[Fed]],Table3[fed],Table3[name])</f>
        <v>#N/A</v>
      </c>
      <c r="D200" t="e">
        <f>_xlfn.XLOOKUP(Table1[[#This Row],[fide_name]],Table4[country.name.en],Table4[country.name.en])</f>
        <v>#N/A</v>
      </c>
      <c r="E200" t="e">
        <f>_xlfn.XLOOKUP(Table1[[#This Row],[country.name.en]],Table4[country.name.en],Table4[iso3c])</f>
        <v>#N/A</v>
      </c>
      <c r="F200" t="b">
        <f>IF(ISNA(Table1[[#This Row],[country.name.en]]),FALSE,TRUE)</f>
        <v>0</v>
      </c>
      <c r="G200" t="b">
        <f>IF(ISNA(Table1[[#This Row],[iso3c]]),FALSE,Table1[[#This Row],[iso3c]]=Table1[[#This Row],[Fed]])</f>
        <v>0</v>
      </c>
      <c r="H200">
        <f>IF(Table1[[#This Row],[country match]],Table1[[#This Row],[iso3c]],Table1[[#This Row],[manual new code]])</f>
        <v>0</v>
      </c>
      <c r="L200" t="s">
        <v>404</v>
      </c>
      <c r="M200" t="s">
        <v>153</v>
      </c>
    </row>
    <row r="201" spans="1:13" x14ac:dyDescent="0.35">
      <c r="A201" t="s">
        <v>36</v>
      </c>
      <c r="B201">
        <v>10</v>
      </c>
      <c r="C201" t="e">
        <f>_xlfn.XLOOKUP(Table1[[#This Row],[Fed]],Table3[fed],Table3[name])</f>
        <v>#N/A</v>
      </c>
      <c r="D201" t="e">
        <f>_xlfn.XLOOKUP(Table1[[#This Row],[fide_name]],Table4[country.name.en],Table4[country.name.en])</f>
        <v>#N/A</v>
      </c>
      <c r="E201" t="e">
        <f>_xlfn.XLOOKUP(Table1[[#This Row],[country.name.en]],Table4[country.name.en],Table4[iso3c])</f>
        <v>#N/A</v>
      </c>
      <c r="F201" t="b">
        <f>IF(ISNA(Table1[[#This Row],[country.name.en]]),FALSE,TRUE)</f>
        <v>0</v>
      </c>
      <c r="G201" t="b">
        <f>IF(ISNA(Table1[[#This Row],[iso3c]]),FALSE,Table1[[#This Row],[iso3c]]=Table1[[#This Row],[Fed]])</f>
        <v>0</v>
      </c>
      <c r="H201">
        <f>IF(Table1[[#This Row],[country match]],Table1[[#This Row],[iso3c]],Table1[[#This Row],[manual new code]])</f>
        <v>0</v>
      </c>
      <c r="L201" t="s">
        <v>405</v>
      </c>
      <c r="M201" t="s">
        <v>589</v>
      </c>
    </row>
    <row r="202" spans="1:13" x14ac:dyDescent="0.35">
      <c r="A202" t="s">
        <v>95</v>
      </c>
      <c r="B202">
        <v>10</v>
      </c>
      <c r="C202" t="e">
        <f>_xlfn.XLOOKUP(Table1[[#This Row],[Fed]],Table3[fed],Table3[name])</f>
        <v>#N/A</v>
      </c>
      <c r="D202" t="e">
        <f>_xlfn.XLOOKUP(Table1[[#This Row],[fide_name]],Table4[country.name.en],Table4[country.name.en])</f>
        <v>#N/A</v>
      </c>
      <c r="E202" t="e">
        <f>_xlfn.XLOOKUP(Table1[[#This Row],[country.name.en]],Table4[country.name.en],Table4[iso3c])</f>
        <v>#N/A</v>
      </c>
      <c r="F202" t="b">
        <f>IF(ISNA(Table1[[#This Row],[country.name.en]]),FALSE,TRUE)</f>
        <v>0</v>
      </c>
      <c r="G202" t="b">
        <f>IF(ISNA(Table1[[#This Row],[iso3c]]),FALSE,Table1[[#This Row],[iso3c]]=Table1[[#This Row],[Fed]])</f>
        <v>0</v>
      </c>
      <c r="H202">
        <f>IF(Table1[[#This Row],[country match]],Table1[[#This Row],[iso3c]],Table1[[#This Row],[manual new code]])</f>
        <v>0</v>
      </c>
      <c r="L202" t="s">
        <v>406</v>
      </c>
    </row>
    <row r="203" spans="1:13" x14ac:dyDescent="0.35">
      <c r="A203" t="s">
        <v>23</v>
      </c>
      <c r="B203">
        <v>4</v>
      </c>
      <c r="C203" t="e">
        <f>_xlfn.XLOOKUP(Table1[[#This Row],[Fed]],Table3[fed],Table3[name])</f>
        <v>#N/A</v>
      </c>
      <c r="D203" t="e">
        <f>_xlfn.XLOOKUP(Table1[[#This Row],[fide_name]],Table4[country.name.en],Table4[country.name.en])</f>
        <v>#N/A</v>
      </c>
      <c r="E203" t="e">
        <f>_xlfn.XLOOKUP(Table1[[#This Row],[country.name.en]],Table4[country.name.en],Table4[iso3c])</f>
        <v>#N/A</v>
      </c>
      <c r="F203" t="b">
        <f>IF(ISNA(Table1[[#This Row],[country.name.en]]),FALSE,TRUE)</f>
        <v>0</v>
      </c>
      <c r="G203" t="b">
        <f>IF(ISNA(Table1[[#This Row],[iso3c]]),FALSE,Table1[[#This Row],[iso3c]]=Table1[[#This Row],[Fed]])</f>
        <v>0</v>
      </c>
      <c r="H203">
        <f>IF(Table1[[#This Row],[country match]],Table1[[#This Row],[iso3c]],Table1[[#This Row],[manual new code]])</f>
        <v>0</v>
      </c>
      <c r="L203" t="s">
        <v>407</v>
      </c>
      <c r="M203" t="s">
        <v>590</v>
      </c>
    </row>
    <row r="204" spans="1:13" x14ac:dyDescent="0.35">
      <c r="A204" t="s">
        <v>85</v>
      </c>
      <c r="B204">
        <v>2</v>
      </c>
      <c r="C204" t="str">
        <f>_xlfn.XLOOKUP(Table1[[#This Row],[Fed]],Table3[fed],Table3[name])</f>
        <v>India</v>
      </c>
      <c r="D204" t="str">
        <f>_xlfn.XLOOKUP(Table1[[#This Row],[fide_name]],Table4[country.name.en],Table4[country.name.en])</f>
        <v>India</v>
      </c>
      <c r="E204" t="str">
        <f>_xlfn.XLOOKUP(Table1[[#This Row],[country.name.en]],Table4[country.name.en],Table4[iso3c])</f>
        <v>IND</v>
      </c>
      <c r="F204" t="b">
        <f>IF(ISNA(Table1[[#This Row],[country.name.en]]),FALSE,TRUE)</f>
        <v>1</v>
      </c>
      <c r="G204" t="b">
        <f>IF(ISNA(Table1[[#This Row],[iso3c]]),FALSE,Table1[[#This Row],[iso3c]]=Table1[[#This Row],[Fed]])</f>
        <v>1</v>
      </c>
      <c r="H204" t="str">
        <f>IF(Table1[[#This Row],[country match]],Table1[[#This Row],[iso3c]],Table1[[#This Row],[manual new code]])</f>
        <v>IND</v>
      </c>
      <c r="L204" t="s">
        <v>408</v>
      </c>
      <c r="M204" t="s">
        <v>156</v>
      </c>
    </row>
    <row r="205" spans="1:13" x14ac:dyDescent="0.35">
      <c r="L205" t="s">
        <v>409</v>
      </c>
    </row>
    <row r="206" spans="1:13" x14ac:dyDescent="0.35">
      <c r="L206" t="s">
        <v>410</v>
      </c>
      <c r="M206" t="s">
        <v>591</v>
      </c>
    </row>
    <row r="207" spans="1:13" x14ac:dyDescent="0.35">
      <c r="L207" t="s">
        <v>411</v>
      </c>
      <c r="M207" t="s">
        <v>157</v>
      </c>
    </row>
    <row r="208" spans="1:13" x14ac:dyDescent="0.35">
      <c r="L208" t="s">
        <v>412</v>
      </c>
      <c r="M208" t="s">
        <v>159</v>
      </c>
    </row>
    <row r="209" spans="12:13" x14ac:dyDescent="0.35">
      <c r="L209" t="s">
        <v>413</v>
      </c>
      <c r="M209" t="s">
        <v>160</v>
      </c>
    </row>
    <row r="210" spans="12:13" x14ac:dyDescent="0.35">
      <c r="L210" t="s">
        <v>414</v>
      </c>
      <c r="M210" t="s">
        <v>592</v>
      </c>
    </row>
    <row r="211" spans="12:13" x14ac:dyDescent="0.35">
      <c r="L211" t="s">
        <v>415</v>
      </c>
      <c r="M211" t="s">
        <v>593</v>
      </c>
    </row>
    <row r="212" spans="12:13" x14ac:dyDescent="0.35">
      <c r="L212" t="s">
        <v>416</v>
      </c>
      <c r="M212" t="s">
        <v>168</v>
      </c>
    </row>
    <row r="213" spans="12:13" x14ac:dyDescent="0.35">
      <c r="L213" t="s">
        <v>417</v>
      </c>
      <c r="M213" t="s">
        <v>174</v>
      </c>
    </row>
    <row r="214" spans="12:13" x14ac:dyDescent="0.35">
      <c r="L214" t="s">
        <v>418</v>
      </c>
    </row>
    <row r="215" spans="12:13" x14ac:dyDescent="0.35">
      <c r="L215" t="s">
        <v>419</v>
      </c>
      <c r="M215" t="s">
        <v>594</v>
      </c>
    </row>
    <row r="216" spans="12:13" x14ac:dyDescent="0.35">
      <c r="L216" t="s">
        <v>420</v>
      </c>
    </row>
    <row r="217" spans="12:13" x14ac:dyDescent="0.35">
      <c r="L217" t="s">
        <v>421</v>
      </c>
    </row>
    <row r="218" spans="12:13" x14ac:dyDescent="0.35">
      <c r="L218" t="s">
        <v>422</v>
      </c>
      <c r="M218" t="s">
        <v>162</v>
      </c>
    </row>
    <row r="219" spans="12:13" x14ac:dyDescent="0.35">
      <c r="L219" t="s">
        <v>423</v>
      </c>
      <c r="M219" t="s">
        <v>171</v>
      </c>
    </row>
    <row r="220" spans="12:13" x14ac:dyDescent="0.35">
      <c r="L220" t="s">
        <v>424</v>
      </c>
    </row>
    <row r="221" spans="12:13" x14ac:dyDescent="0.35">
      <c r="L221" t="s">
        <v>425</v>
      </c>
      <c r="M221" t="s">
        <v>595</v>
      </c>
    </row>
    <row r="222" spans="12:13" x14ac:dyDescent="0.35">
      <c r="L222" t="s">
        <v>426</v>
      </c>
      <c r="M222" t="s">
        <v>166</v>
      </c>
    </row>
    <row r="223" spans="12:13" x14ac:dyDescent="0.35">
      <c r="L223" t="s">
        <v>427</v>
      </c>
      <c r="M223" t="s">
        <v>164</v>
      </c>
    </row>
    <row r="224" spans="12:13" x14ac:dyDescent="0.35">
      <c r="L224" t="s">
        <v>428</v>
      </c>
      <c r="M224" t="s">
        <v>596</v>
      </c>
    </row>
    <row r="225" spans="12:13" x14ac:dyDescent="0.35">
      <c r="L225" t="s">
        <v>429</v>
      </c>
      <c r="M225" t="s">
        <v>178</v>
      </c>
    </row>
    <row r="226" spans="12:13" x14ac:dyDescent="0.35">
      <c r="L226" t="s">
        <v>430</v>
      </c>
      <c r="M226" t="s">
        <v>597</v>
      </c>
    </row>
    <row r="227" spans="12:13" x14ac:dyDescent="0.35">
      <c r="L227" t="s">
        <v>431</v>
      </c>
      <c r="M227" t="s">
        <v>598</v>
      </c>
    </row>
    <row r="228" spans="12:13" x14ac:dyDescent="0.35">
      <c r="L228" t="s">
        <v>432</v>
      </c>
      <c r="M228" t="s">
        <v>170</v>
      </c>
    </row>
    <row r="229" spans="12:13" x14ac:dyDescent="0.35">
      <c r="L229" t="s">
        <v>433</v>
      </c>
    </row>
    <row r="230" spans="12:13" x14ac:dyDescent="0.35">
      <c r="L230" t="s">
        <v>434</v>
      </c>
      <c r="M230" t="s">
        <v>599</v>
      </c>
    </row>
    <row r="231" spans="12:13" x14ac:dyDescent="0.35">
      <c r="L231" t="s">
        <v>435</v>
      </c>
      <c r="M231" t="s">
        <v>600</v>
      </c>
    </row>
    <row r="232" spans="12:13" x14ac:dyDescent="0.35">
      <c r="L232" t="s">
        <v>436</v>
      </c>
      <c r="M232" t="s">
        <v>103</v>
      </c>
    </row>
    <row r="233" spans="12:13" x14ac:dyDescent="0.35">
      <c r="L233" t="s">
        <v>437</v>
      </c>
      <c r="M233" t="s">
        <v>173</v>
      </c>
    </row>
    <row r="234" spans="12:13" x14ac:dyDescent="0.35">
      <c r="L234" t="s">
        <v>438</v>
      </c>
      <c r="M234" t="s">
        <v>60</v>
      </c>
    </row>
    <row r="235" spans="12:13" x14ac:dyDescent="0.35">
      <c r="L235" t="s">
        <v>439</v>
      </c>
      <c r="M235" t="s">
        <v>601</v>
      </c>
    </row>
    <row r="236" spans="12:13" x14ac:dyDescent="0.35">
      <c r="L236" t="s">
        <v>440</v>
      </c>
      <c r="M236" t="s">
        <v>602</v>
      </c>
    </row>
    <row r="237" spans="12:13" x14ac:dyDescent="0.35">
      <c r="L237" t="s">
        <v>441</v>
      </c>
      <c r="M237" t="s">
        <v>603</v>
      </c>
    </row>
    <row r="238" spans="12:13" x14ac:dyDescent="0.35">
      <c r="L238" t="s">
        <v>442</v>
      </c>
      <c r="M238" t="s">
        <v>604</v>
      </c>
    </row>
    <row r="239" spans="12:13" x14ac:dyDescent="0.35">
      <c r="L239" t="s">
        <v>443</v>
      </c>
      <c r="M239" t="s">
        <v>112</v>
      </c>
    </row>
    <row r="240" spans="12:13" x14ac:dyDescent="0.35">
      <c r="L240" t="s">
        <v>444</v>
      </c>
      <c r="M240" t="s">
        <v>605</v>
      </c>
    </row>
    <row r="241" spans="12:13" x14ac:dyDescent="0.35">
      <c r="L241" t="s">
        <v>445</v>
      </c>
      <c r="M241" t="s">
        <v>606</v>
      </c>
    </row>
    <row r="242" spans="12:13" x14ac:dyDescent="0.35">
      <c r="L242" t="s">
        <v>446</v>
      </c>
      <c r="M242" t="s">
        <v>607</v>
      </c>
    </row>
    <row r="243" spans="12:13" x14ac:dyDescent="0.35">
      <c r="L243" t="s">
        <v>447</v>
      </c>
      <c r="M243" t="s">
        <v>177</v>
      </c>
    </row>
    <row r="244" spans="12:13" x14ac:dyDescent="0.35">
      <c r="L244" t="s">
        <v>448</v>
      </c>
      <c r="M244" t="s">
        <v>608</v>
      </c>
    </row>
    <row r="245" spans="12:13" x14ac:dyDescent="0.35">
      <c r="L245" t="s">
        <v>449</v>
      </c>
      <c r="M245" t="s">
        <v>179</v>
      </c>
    </row>
    <row r="246" spans="12:13" x14ac:dyDescent="0.35">
      <c r="L246" t="s">
        <v>450</v>
      </c>
      <c r="M246" t="s">
        <v>609</v>
      </c>
    </row>
    <row r="247" spans="12:13" x14ac:dyDescent="0.35">
      <c r="L247" t="s">
        <v>451</v>
      </c>
      <c r="M247" t="s">
        <v>181</v>
      </c>
    </row>
    <row r="248" spans="12:13" x14ac:dyDescent="0.35">
      <c r="L248" t="s">
        <v>452</v>
      </c>
      <c r="M248" t="s">
        <v>610</v>
      </c>
    </row>
    <row r="249" spans="12:13" x14ac:dyDescent="0.35">
      <c r="L249" t="s">
        <v>453</v>
      </c>
      <c r="M249" t="s">
        <v>184</v>
      </c>
    </row>
    <row r="250" spans="12:13" x14ac:dyDescent="0.35">
      <c r="L250" t="s">
        <v>454</v>
      </c>
      <c r="M250" t="s">
        <v>611</v>
      </c>
    </row>
    <row r="251" spans="12:13" x14ac:dyDescent="0.35">
      <c r="L251" t="s">
        <v>455</v>
      </c>
      <c r="M251" t="s">
        <v>183</v>
      </c>
    </row>
    <row r="252" spans="12:13" x14ac:dyDescent="0.35">
      <c r="L252" t="s">
        <v>456</v>
      </c>
      <c r="M252" t="s">
        <v>186</v>
      </c>
    </row>
    <row r="253" spans="12:13" x14ac:dyDescent="0.35">
      <c r="L253" t="s">
        <v>457</v>
      </c>
      <c r="M253" t="s">
        <v>612</v>
      </c>
    </row>
    <row r="254" spans="12:13" x14ac:dyDescent="0.35">
      <c r="L254" t="s">
        <v>458</v>
      </c>
      <c r="M254" t="s">
        <v>613</v>
      </c>
    </row>
    <row r="255" spans="12:13" x14ac:dyDescent="0.35">
      <c r="L255" t="s">
        <v>459</v>
      </c>
      <c r="M255" t="s">
        <v>614</v>
      </c>
    </row>
    <row r="256" spans="12:13" x14ac:dyDescent="0.35">
      <c r="L256" t="s">
        <v>460</v>
      </c>
      <c r="M256" t="s">
        <v>189</v>
      </c>
    </row>
    <row r="257" spans="12:13" x14ac:dyDescent="0.35">
      <c r="L257" t="s">
        <v>461</v>
      </c>
      <c r="M257" t="s">
        <v>190</v>
      </c>
    </row>
    <row r="258" spans="12:13" x14ac:dyDescent="0.35">
      <c r="L258" t="s">
        <v>462</v>
      </c>
      <c r="M258" t="s">
        <v>191</v>
      </c>
    </row>
    <row r="259" spans="12:13" x14ac:dyDescent="0.35">
      <c r="L259" t="s">
        <v>463</v>
      </c>
      <c r="M259" t="s">
        <v>185</v>
      </c>
    </row>
    <row r="260" spans="12:13" x14ac:dyDescent="0.35">
      <c r="L260" t="s">
        <v>464</v>
      </c>
      <c r="M260" t="s">
        <v>615</v>
      </c>
    </row>
    <row r="261" spans="12:13" x14ac:dyDescent="0.35">
      <c r="L261" t="s">
        <v>465</v>
      </c>
    </row>
    <row r="262" spans="12:13" x14ac:dyDescent="0.35">
      <c r="L262" t="s">
        <v>466</v>
      </c>
      <c r="M262" t="s">
        <v>616</v>
      </c>
    </row>
    <row r="263" spans="12:13" x14ac:dyDescent="0.35">
      <c r="L263" t="s">
        <v>467</v>
      </c>
    </row>
    <row r="264" spans="12:13" x14ac:dyDescent="0.35">
      <c r="L264" t="s">
        <v>468</v>
      </c>
      <c r="M264" t="s">
        <v>617</v>
      </c>
    </row>
    <row r="265" spans="12:13" x14ac:dyDescent="0.35">
      <c r="L265" t="s">
        <v>469</v>
      </c>
      <c r="M265" t="s">
        <v>193</v>
      </c>
    </row>
    <row r="266" spans="12:13" x14ac:dyDescent="0.35">
      <c r="L266" t="s">
        <v>470</v>
      </c>
      <c r="M266" t="s">
        <v>194</v>
      </c>
    </row>
    <row r="267" spans="12:13" x14ac:dyDescent="0.35">
      <c r="L267" t="s">
        <v>471</v>
      </c>
      <c r="M267" t="s">
        <v>618</v>
      </c>
    </row>
    <row r="268" spans="12:13" x14ac:dyDescent="0.35">
      <c r="L268" t="s">
        <v>472</v>
      </c>
    </row>
    <row r="269" spans="12:13" x14ac:dyDescent="0.35">
      <c r="L269" t="s">
        <v>473</v>
      </c>
      <c r="M269" t="s">
        <v>619</v>
      </c>
    </row>
    <row r="270" spans="12:13" x14ac:dyDescent="0.35">
      <c r="L270" t="s">
        <v>474</v>
      </c>
    </row>
    <row r="271" spans="12:13" x14ac:dyDescent="0.35">
      <c r="L271" t="s">
        <v>475</v>
      </c>
      <c r="M271" t="s">
        <v>196</v>
      </c>
    </row>
    <row r="272" spans="12:13" x14ac:dyDescent="0.35">
      <c r="L272" t="s">
        <v>476</v>
      </c>
      <c r="M272" t="s">
        <v>620</v>
      </c>
    </row>
    <row r="273" spans="12:13" x14ac:dyDescent="0.35">
      <c r="L273" t="s">
        <v>477</v>
      </c>
      <c r="M273" t="s">
        <v>621</v>
      </c>
    </row>
    <row r="274" spans="12:13" x14ac:dyDescent="0.35">
      <c r="L274" t="s">
        <v>478</v>
      </c>
      <c r="M274" t="s">
        <v>197</v>
      </c>
    </row>
    <row r="275" spans="12:13" x14ac:dyDescent="0.35">
      <c r="L275" t="s">
        <v>479</v>
      </c>
      <c r="M275" t="s">
        <v>622</v>
      </c>
    </row>
    <row r="276" spans="12:13" x14ac:dyDescent="0.35">
      <c r="L276" t="s">
        <v>480</v>
      </c>
      <c r="M276" t="s">
        <v>623</v>
      </c>
    </row>
    <row r="277" spans="12:13" x14ac:dyDescent="0.35">
      <c r="L277" t="s">
        <v>481</v>
      </c>
      <c r="M277" t="s">
        <v>198</v>
      </c>
    </row>
    <row r="278" spans="12:13" x14ac:dyDescent="0.35">
      <c r="L278" t="s">
        <v>482</v>
      </c>
      <c r="M278" t="s">
        <v>624</v>
      </c>
    </row>
    <row r="279" spans="12:13" x14ac:dyDescent="0.35">
      <c r="L279" t="s">
        <v>483</v>
      </c>
      <c r="M279" t="s">
        <v>625</v>
      </c>
    </row>
    <row r="280" spans="12:13" x14ac:dyDescent="0.35">
      <c r="L280" t="s">
        <v>484</v>
      </c>
      <c r="M280" t="s">
        <v>626</v>
      </c>
    </row>
    <row r="281" spans="12:13" x14ac:dyDescent="0.35">
      <c r="L281" t="s">
        <v>485</v>
      </c>
    </row>
    <row r="282" spans="12:13" x14ac:dyDescent="0.35">
      <c r="L282" t="s">
        <v>486</v>
      </c>
    </row>
    <row r="283" spans="12:13" x14ac:dyDescent="0.35">
      <c r="L283" t="s">
        <v>487</v>
      </c>
      <c r="M283" t="s">
        <v>202</v>
      </c>
    </row>
    <row r="284" spans="12:13" x14ac:dyDescent="0.35">
      <c r="L284" t="s">
        <v>488</v>
      </c>
    </row>
    <row r="285" spans="12:13" x14ac:dyDescent="0.35">
      <c r="L285" t="s">
        <v>489</v>
      </c>
    </row>
    <row r="286" spans="12:13" x14ac:dyDescent="0.35">
      <c r="L286" t="s">
        <v>490</v>
      </c>
    </row>
    <row r="287" spans="12:13" x14ac:dyDescent="0.35">
      <c r="L287" t="s">
        <v>491</v>
      </c>
      <c r="M287" t="s">
        <v>627</v>
      </c>
    </row>
    <row r="288" spans="12:13" x14ac:dyDescent="0.35">
      <c r="L288" t="s">
        <v>492</v>
      </c>
    </row>
    <row r="289" spans="12:13" x14ac:dyDescent="0.35">
      <c r="L289" t="s">
        <v>493</v>
      </c>
      <c r="M289" t="s">
        <v>628</v>
      </c>
    </row>
  </sheetData>
  <conditionalFormatting sqref="F2:G20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DAA8-273B-4AFF-AECA-40B19A3672BA}">
  <sheetPr codeName="Sheet2"/>
  <dimension ref="A1:D185"/>
  <sheetViews>
    <sheetView topLeftCell="A150" workbookViewId="0">
      <selection activeCell="B171" sqref="B171"/>
    </sheetView>
  </sheetViews>
  <sheetFormatPr defaultRowHeight="14.5" x14ac:dyDescent="0.35"/>
  <cols>
    <col min="2" max="2" width="24.08984375" customWidth="1"/>
    <col min="3" max="3" width="53.7265625" bestFit="1" customWidth="1"/>
    <col min="4" max="4" width="14.1796875" customWidth="1"/>
  </cols>
  <sheetData>
    <row r="1" spans="1:4" x14ac:dyDescent="0.35">
      <c r="A1" t="s">
        <v>648</v>
      </c>
      <c r="B1" t="s">
        <v>649</v>
      </c>
      <c r="C1" t="s">
        <v>835</v>
      </c>
      <c r="D1" t="s">
        <v>650</v>
      </c>
    </row>
    <row r="2" spans="1:4" x14ac:dyDescent="0.35">
      <c r="A2" s="3">
        <v>1</v>
      </c>
      <c r="B2" s="2" t="s">
        <v>412</v>
      </c>
      <c r="C2" s="1" t="s">
        <v>834</v>
      </c>
      <c r="D2" s="1" t="str">
        <f>RIGHT(Table3[[#This Row],[link]],3)</f>
        <v>RUS</v>
      </c>
    </row>
    <row r="3" spans="1:4" x14ac:dyDescent="0.35">
      <c r="A3" s="3">
        <v>2</v>
      </c>
      <c r="B3" s="2" t="s">
        <v>630</v>
      </c>
      <c r="C3" s="1" t="s">
        <v>833</v>
      </c>
      <c r="D3" s="1" t="str">
        <f>RIGHT(Table3[[#This Row],[link]],3)</f>
        <v>USA</v>
      </c>
    </row>
    <row r="4" spans="1:4" x14ac:dyDescent="0.35">
      <c r="A4" s="3">
        <v>3</v>
      </c>
      <c r="B4" s="2" t="s">
        <v>257</v>
      </c>
      <c r="C4" s="1" t="s">
        <v>832</v>
      </c>
      <c r="D4" s="1" t="str">
        <f>RIGHT(Table3[[#This Row],[link]],3)</f>
        <v>CHN</v>
      </c>
    </row>
    <row r="5" spans="1:4" x14ac:dyDescent="0.35">
      <c r="A5" s="3">
        <v>4</v>
      </c>
      <c r="B5" s="2" t="s">
        <v>322</v>
      </c>
      <c r="C5" s="1" t="s">
        <v>831</v>
      </c>
      <c r="D5" s="1" t="str">
        <f>RIGHT(Table3[[#This Row],[link]],3)</f>
        <v>IND</v>
      </c>
    </row>
    <row r="6" spans="1:4" x14ac:dyDescent="0.35">
      <c r="A6" s="3">
        <v>5</v>
      </c>
      <c r="B6" s="2" t="s">
        <v>470</v>
      </c>
      <c r="C6" s="1" t="s">
        <v>830</v>
      </c>
      <c r="D6" s="1" t="str">
        <f>RIGHT(Table3[[#This Row],[link]],3)</f>
        <v>UKR</v>
      </c>
    </row>
    <row r="7" spans="1:4" x14ac:dyDescent="0.35">
      <c r="A7" s="3">
        <v>6</v>
      </c>
      <c r="B7" s="2" t="s">
        <v>217</v>
      </c>
      <c r="C7" s="1" t="s">
        <v>829</v>
      </c>
      <c r="D7" s="1" t="str">
        <f>RIGHT(Table3[[#This Row],[link]],3)</f>
        <v>ARM</v>
      </c>
    </row>
    <row r="8" spans="1:4" x14ac:dyDescent="0.35">
      <c r="A8" s="3">
        <v>7</v>
      </c>
      <c r="B8" s="2" t="s">
        <v>222</v>
      </c>
      <c r="C8" s="1" t="s">
        <v>828</v>
      </c>
      <c r="D8" s="1" t="str">
        <f>RIGHT(Table3[[#This Row],[link]],3)</f>
        <v>AZE</v>
      </c>
    </row>
    <row r="9" spans="1:4" x14ac:dyDescent="0.35">
      <c r="A9" s="3">
        <v>8</v>
      </c>
      <c r="B9" s="2" t="s">
        <v>320</v>
      </c>
      <c r="C9" s="1" t="s">
        <v>827</v>
      </c>
      <c r="D9" s="1" t="str">
        <f>RIGHT(Table3[[#This Row],[link]],3)</f>
        <v>HUN</v>
      </c>
    </row>
    <row r="10" spans="1:4" x14ac:dyDescent="0.35">
      <c r="A10" s="3">
        <v>9</v>
      </c>
      <c r="B10" s="2" t="s">
        <v>289</v>
      </c>
      <c r="C10" s="1" t="s">
        <v>826</v>
      </c>
      <c r="D10" s="1" t="str">
        <f>RIGHT(Table3[[#This Row],[link]],3)</f>
        <v>FRA</v>
      </c>
    </row>
    <row r="11" spans="1:4" x14ac:dyDescent="0.35">
      <c r="A11" s="3">
        <v>10</v>
      </c>
      <c r="B11" s="2" t="s">
        <v>404</v>
      </c>
      <c r="C11" s="1" t="s">
        <v>825</v>
      </c>
      <c r="D11" s="1" t="str">
        <f>RIGHT(Table3[[#This Row],[link]],3)</f>
        <v>POL</v>
      </c>
    </row>
    <row r="12" spans="1:4" x14ac:dyDescent="0.35">
      <c r="A12" s="3">
        <v>11</v>
      </c>
      <c r="B12" s="2" t="s">
        <v>297</v>
      </c>
      <c r="C12" s="1" t="s">
        <v>824</v>
      </c>
      <c r="D12" s="1" t="str">
        <f>RIGHT(Table3[[#This Row],[link]],3)</f>
        <v>GER</v>
      </c>
    </row>
    <row r="13" spans="1:4" x14ac:dyDescent="0.35">
      <c r="A13" s="3">
        <v>12</v>
      </c>
      <c r="B13" s="2" t="s">
        <v>377</v>
      </c>
      <c r="C13" s="1" t="s">
        <v>823</v>
      </c>
      <c r="D13" s="1" t="str">
        <f>RIGHT(Table3[[#This Row],[link]],3)</f>
        <v>NED</v>
      </c>
    </row>
    <row r="14" spans="1:4" x14ac:dyDescent="0.35">
      <c r="A14" s="3">
        <v>13</v>
      </c>
      <c r="B14" s="2" t="s">
        <v>631</v>
      </c>
      <c r="C14" s="1" t="s">
        <v>822</v>
      </c>
      <c r="D14" s="1" t="str">
        <f>RIGHT(Table3[[#This Row],[link]],3)</f>
        <v>ENG</v>
      </c>
    </row>
    <row r="15" spans="1:4" x14ac:dyDescent="0.35">
      <c r="A15" s="3">
        <v>14</v>
      </c>
      <c r="B15" s="2" t="s">
        <v>438</v>
      </c>
      <c r="C15" s="1" t="s">
        <v>821</v>
      </c>
      <c r="D15" s="1" t="str">
        <f>RIGHT(Table3[[#This Row],[link]],3)</f>
        <v>ESP</v>
      </c>
    </row>
    <row r="16" spans="1:4" x14ac:dyDescent="0.35">
      <c r="A16" s="3">
        <v>15</v>
      </c>
      <c r="B16" s="2" t="s">
        <v>328</v>
      </c>
      <c r="C16" s="1" t="s">
        <v>820</v>
      </c>
      <c r="D16" s="1" t="str">
        <f>RIGHT(Table3[[#This Row],[link]],3)</f>
        <v>ISR</v>
      </c>
    </row>
    <row r="17" spans="1:4" x14ac:dyDescent="0.35">
      <c r="A17" s="3">
        <v>16</v>
      </c>
      <c r="B17" s="2" t="s">
        <v>632</v>
      </c>
      <c r="C17" s="1" t="s">
        <v>819</v>
      </c>
      <c r="D17" s="1" t="str">
        <f>RIGHT(Table3[[#This Row],[link]],3)</f>
        <v>CZE</v>
      </c>
    </row>
    <row r="18" spans="1:4" x14ac:dyDescent="0.35">
      <c r="A18" s="3">
        <v>17</v>
      </c>
      <c r="B18" s="2" t="s">
        <v>295</v>
      </c>
      <c r="C18" s="1" t="s">
        <v>818</v>
      </c>
      <c r="D18" s="1" t="str">
        <f>RIGHT(Table3[[#This Row],[link]],3)</f>
        <v>GEO</v>
      </c>
    </row>
    <row r="19" spans="1:4" x14ac:dyDescent="0.35">
      <c r="A19" s="3">
        <v>18</v>
      </c>
      <c r="B19" s="2" t="s">
        <v>389</v>
      </c>
      <c r="C19" s="1" t="s">
        <v>817</v>
      </c>
      <c r="D19" s="1" t="str">
        <f>RIGHT(Table3[[#This Row],[link]],3)</f>
        <v>NOR</v>
      </c>
    </row>
    <row r="20" spans="1:4" x14ac:dyDescent="0.35">
      <c r="A20" s="3">
        <v>19</v>
      </c>
      <c r="B20" s="2" t="s">
        <v>267</v>
      </c>
      <c r="C20" s="1" t="s">
        <v>816</v>
      </c>
      <c r="D20" s="1" t="str">
        <f>RIGHT(Table3[[#This Row],[link]],3)</f>
        <v>CRO</v>
      </c>
    </row>
    <row r="21" spans="1:4" x14ac:dyDescent="0.35">
      <c r="A21" s="3">
        <v>20</v>
      </c>
      <c r="B21" s="2" t="s">
        <v>423</v>
      </c>
      <c r="C21" s="1" t="s">
        <v>815</v>
      </c>
      <c r="D21" s="1" t="str">
        <f>RIGHT(Table3[[#This Row],[link]],3)</f>
        <v>SRB</v>
      </c>
    </row>
    <row r="22" spans="1:4" x14ac:dyDescent="0.35">
      <c r="A22" s="3">
        <v>21</v>
      </c>
      <c r="B22" s="2" t="s">
        <v>216</v>
      </c>
      <c r="C22" s="1" t="s">
        <v>814</v>
      </c>
      <c r="D22" s="1" t="str">
        <f>RIGHT(Table3[[#This Row],[link]],3)</f>
        <v>ARG</v>
      </c>
    </row>
    <row r="23" spans="1:4" x14ac:dyDescent="0.35">
      <c r="A23" s="3">
        <v>22</v>
      </c>
      <c r="B23" s="2" t="s">
        <v>411</v>
      </c>
      <c r="C23" s="1" t="s">
        <v>813</v>
      </c>
      <c r="D23" s="1" t="str">
        <f>RIGHT(Table3[[#This Row],[link]],3)</f>
        <v>ROU</v>
      </c>
    </row>
    <row r="24" spans="1:4" x14ac:dyDescent="0.35">
      <c r="A24" s="3">
        <v>23</v>
      </c>
      <c r="B24" s="2" t="s">
        <v>300</v>
      </c>
      <c r="C24" s="1" t="s">
        <v>812</v>
      </c>
      <c r="D24" s="1" t="str">
        <f>RIGHT(Table3[[#This Row],[link]],3)</f>
        <v>GRE</v>
      </c>
    </row>
    <row r="25" spans="1:4" x14ac:dyDescent="0.35">
      <c r="A25" s="3">
        <v>24</v>
      </c>
      <c r="B25" s="2" t="s">
        <v>229</v>
      </c>
      <c r="C25" s="1" t="s">
        <v>811</v>
      </c>
      <c r="D25" s="1" t="str">
        <f>RIGHT(Table3[[#This Row],[link]],3)</f>
        <v>BLR</v>
      </c>
    </row>
    <row r="26" spans="1:4" x14ac:dyDescent="0.35">
      <c r="A26" s="3">
        <v>25</v>
      </c>
      <c r="B26" s="2" t="s">
        <v>633</v>
      </c>
      <c r="C26" s="1" t="s">
        <v>810</v>
      </c>
      <c r="D26" s="1" t="str">
        <f>RIGHT(Table3[[#This Row],[link]],3)</f>
        <v>TUR</v>
      </c>
    </row>
    <row r="27" spans="1:4" x14ac:dyDescent="0.35">
      <c r="A27" s="3">
        <v>26</v>
      </c>
      <c r="B27" s="2" t="s">
        <v>449</v>
      </c>
      <c r="C27" s="1" t="s">
        <v>809</v>
      </c>
      <c r="D27" s="1" t="str">
        <f>RIGHT(Table3[[#This Row],[link]],3)</f>
        <v>SWE</v>
      </c>
    </row>
    <row r="28" spans="1:4" x14ac:dyDescent="0.35">
      <c r="A28" s="3">
        <v>27</v>
      </c>
      <c r="B28" s="2" t="s">
        <v>268</v>
      </c>
      <c r="C28" s="1" t="s">
        <v>808</v>
      </c>
      <c r="D28" s="1" t="str">
        <f>RIGHT(Table3[[#This Row],[link]],3)</f>
        <v>CUB</v>
      </c>
    </row>
    <row r="29" spans="1:4" x14ac:dyDescent="0.35">
      <c r="A29" s="3">
        <v>28</v>
      </c>
      <c r="B29" s="2" t="s">
        <v>324</v>
      </c>
      <c r="C29" s="1" t="s">
        <v>807</v>
      </c>
      <c r="D29" s="1" t="str">
        <f>RIGHT(Table3[[#This Row],[link]],3)</f>
        <v>IRI</v>
      </c>
    </row>
    <row r="30" spans="1:4" x14ac:dyDescent="0.35">
      <c r="A30" s="3">
        <v>29</v>
      </c>
      <c r="B30" s="2" t="s">
        <v>273</v>
      </c>
      <c r="C30" s="1" t="s">
        <v>806</v>
      </c>
      <c r="D30" s="1" t="str">
        <f>RIGHT(Table3[[#This Row],[link]],3)</f>
        <v>DEN</v>
      </c>
    </row>
    <row r="31" spans="1:4" x14ac:dyDescent="0.35">
      <c r="A31" s="3">
        <v>30</v>
      </c>
      <c r="B31" s="2" t="s">
        <v>239</v>
      </c>
      <c r="C31" s="1" t="s">
        <v>805</v>
      </c>
      <c r="D31" s="1" t="str">
        <f>RIGHT(Table3[[#This Row],[link]],3)</f>
        <v>BRA</v>
      </c>
    </row>
    <row r="32" spans="1:4" x14ac:dyDescent="0.35">
      <c r="A32" s="3">
        <v>31</v>
      </c>
      <c r="B32" s="2" t="s">
        <v>400</v>
      </c>
      <c r="C32" s="1" t="s">
        <v>804</v>
      </c>
      <c r="D32" s="1" t="str">
        <f>RIGHT(Table3[[#This Row],[link]],3)</f>
        <v>PER</v>
      </c>
    </row>
    <row r="33" spans="1:4" x14ac:dyDescent="0.35">
      <c r="A33" s="3">
        <v>32</v>
      </c>
      <c r="B33" s="2" t="s">
        <v>478</v>
      </c>
      <c r="C33" s="1" t="s">
        <v>803</v>
      </c>
      <c r="D33" s="1" t="str">
        <f>RIGHT(Table3[[#This Row],[link]],3)</f>
        <v>UZB</v>
      </c>
    </row>
    <row r="34" spans="1:4" x14ac:dyDescent="0.35">
      <c r="A34" s="3">
        <v>33</v>
      </c>
      <c r="B34" s="2" t="s">
        <v>329</v>
      </c>
      <c r="C34" s="1" t="s">
        <v>802</v>
      </c>
      <c r="D34" s="1" t="str">
        <f>RIGHT(Table3[[#This Row],[link]],3)</f>
        <v>ITA</v>
      </c>
    </row>
    <row r="35" spans="1:4" x14ac:dyDescent="0.35">
      <c r="A35" s="3">
        <v>34</v>
      </c>
      <c r="B35" s="2" t="s">
        <v>249</v>
      </c>
      <c r="C35" s="1" t="s">
        <v>801</v>
      </c>
      <c r="D35" s="1" t="str">
        <f>RIGHT(Table3[[#This Row],[link]],3)</f>
        <v>CAN</v>
      </c>
    </row>
    <row r="36" spans="1:4" x14ac:dyDescent="0.35">
      <c r="A36" s="3">
        <v>35</v>
      </c>
      <c r="B36" s="2" t="s">
        <v>244</v>
      </c>
      <c r="C36" s="1" t="s">
        <v>800</v>
      </c>
      <c r="D36" s="1" t="str">
        <f>RIGHT(Table3[[#This Row],[link]],3)</f>
        <v>BUL</v>
      </c>
    </row>
    <row r="37" spans="1:4" x14ac:dyDescent="0.35">
      <c r="A37" s="3">
        <v>36</v>
      </c>
      <c r="B37" s="2" t="s">
        <v>450</v>
      </c>
      <c r="C37" s="1" t="s">
        <v>799</v>
      </c>
      <c r="D37" s="1" t="str">
        <f>RIGHT(Table3[[#This Row],[link]],3)</f>
        <v>SUI</v>
      </c>
    </row>
    <row r="38" spans="1:4" x14ac:dyDescent="0.35">
      <c r="A38" s="3">
        <v>37</v>
      </c>
      <c r="B38" s="2" t="s">
        <v>334</v>
      </c>
      <c r="C38" s="1" t="s">
        <v>798</v>
      </c>
      <c r="D38" s="1" t="str">
        <f>RIGHT(Table3[[#This Row],[link]],3)</f>
        <v>KAZ</v>
      </c>
    </row>
    <row r="39" spans="1:4" x14ac:dyDescent="0.35">
      <c r="A39" s="3">
        <v>38</v>
      </c>
      <c r="B39" s="2" t="s">
        <v>430</v>
      </c>
      <c r="C39" s="1" t="s">
        <v>797</v>
      </c>
      <c r="D39" s="1" t="str">
        <f>RIGHT(Table3[[#This Row],[link]],3)</f>
        <v>SLO</v>
      </c>
    </row>
    <row r="40" spans="1:4" x14ac:dyDescent="0.35">
      <c r="A40" s="3">
        <v>39</v>
      </c>
      <c r="B40" s="2" t="s">
        <v>220</v>
      </c>
      <c r="C40" s="1" t="s">
        <v>796</v>
      </c>
      <c r="D40" s="1" t="str">
        <f>RIGHT(Table3[[#This Row],[link]],3)</f>
        <v>AUT</v>
      </c>
    </row>
    <row r="41" spans="1:4" x14ac:dyDescent="0.35">
      <c r="A41" s="3">
        <v>40</v>
      </c>
      <c r="B41" s="2" t="s">
        <v>482</v>
      </c>
      <c r="C41" s="1" t="s">
        <v>795</v>
      </c>
      <c r="D41" s="1" t="str">
        <f>RIGHT(Table3[[#This Row],[link]],3)</f>
        <v>VIE</v>
      </c>
    </row>
    <row r="42" spans="1:4" x14ac:dyDescent="0.35">
      <c r="A42" s="3">
        <v>41</v>
      </c>
      <c r="B42" s="2" t="s">
        <v>341</v>
      </c>
      <c r="C42" s="1" t="s">
        <v>794</v>
      </c>
      <c r="D42" s="1" t="str">
        <f>RIGHT(Table3[[#This Row],[link]],3)</f>
        <v>LAT</v>
      </c>
    </row>
    <row r="43" spans="1:4" x14ac:dyDescent="0.35">
      <c r="A43" s="3">
        <v>42</v>
      </c>
      <c r="B43" s="2" t="s">
        <v>219</v>
      </c>
      <c r="C43" s="1" t="s">
        <v>793</v>
      </c>
      <c r="D43" s="1" t="str">
        <f>RIGHT(Table3[[#This Row],[link]],3)</f>
        <v>AUS</v>
      </c>
    </row>
    <row r="44" spans="1:4" x14ac:dyDescent="0.35">
      <c r="A44" s="3">
        <v>43</v>
      </c>
      <c r="B44" s="2" t="s">
        <v>236</v>
      </c>
      <c r="C44" s="1" t="s">
        <v>792</v>
      </c>
      <c r="D44" s="1" t="str">
        <f>RIGHT(Table3[[#This Row],[link]],3)</f>
        <v>BIH</v>
      </c>
    </row>
    <row r="45" spans="1:4" x14ac:dyDescent="0.35">
      <c r="A45" s="3">
        <v>44</v>
      </c>
      <c r="B45" s="2" t="s">
        <v>321</v>
      </c>
      <c r="C45" s="1" t="s">
        <v>791</v>
      </c>
      <c r="D45" s="1" t="str">
        <f>RIGHT(Table3[[#This Row],[link]],3)</f>
        <v>ISL</v>
      </c>
    </row>
    <row r="46" spans="1:4" x14ac:dyDescent="0.35">
      <c r="A46" s="3">
        <v>45</v>
      </c>
      <c r="B46" s="2" t="s">
        <v>230</v>
      </c>
      <c r="C46" s="1" t="s">
        <v>790</v>
      </c>
      <c r="D46" s="1" t="str">
        <f>RIGHT(Table3[[#This Row],[link]],3)</f>
        <v>BEL</v>
      </c>
    </row>
    <row r="47" spans="1:4" x14ac:dyDescent="0.35">
      <c r="A47" s="3">
        <v>46</v>
      </c>
      <c r="B47" s="2" t="s">
        <v>429</v>
      </c>
      <c r="C47" s="1" t="s">
        <v>789</v>
      </c>
      <c r="D47" s="1" t="str">
        <f>RIGHT(Table3[[#This Row],[link]],3)</f>
        <v>SVK</v>
      </c>
    </row>
    <row r="48" spans="1:4" x14ac:dyDescent="0.35">
      <c r="A48" s="3">
        <v>47</v>
      </c>
      <c r="B48" s="2" t="s">
        <v>347</v>
      </c>
      <c r="C48" s="1" t="s">
        <v>788</v>
      </c>
      <c r="D48" s="1" t="str">
        <f>RIGHT(Table3[[#This Row],[link]],3)</f>
        <v>LTU</v>
      </c>
    </row>
    <row r="49" spans="1:4" x14ac:dyDescent="0.35">
      <c r="A49" s="3">
        <v>48</v>
      </c>
      <c r="B49" s="2" t="s">
        <v>278</v>
      </c>
      <c r="C49" s="1" t="s">
        <v>787</v>
      </c>
      <c r="D49" s="1" t="str">
        <f>RIGHT(Table3[[#This Row],[link]],3)</f>
        <v>EGY</v>
      </c>
    </row>
    <row r="50" spans="1:4" x14ac:dyDescent="0.35">
      <c r="A50" s="3">
        <v>49</v>
      </c>
      <c r="B50" s="2" t="s">
        <v>260</v>
      </c>
      <c r="C50" s="1" t="s">
        <v>786</v>
      </c>
      <c r="D50" s="1" t="str">
        <f>RIGHT(Table3[[#This Row],[link]],3)</f>
        <v>COL</v>
      </c>
    </row>
    <row r="51" spans="1:4" x14ac:dyDescent="0.35">
      <c r="A51" s="3">
        <v>50</v>
      </c>
      <c r="B51" s="2" t="s">
        <v>387</v>
      </c>
      <c r="C51" s="1" t="s">
        <v>785</v>
      </c>
      <c r="D51" s="1" t="str">
        <f>RIGHT(Table3[[#This Row],[link]],3)</f>
        <v>MKD</v>
      </c>
    </row>
    <row r="52" spans="1:4" x14ac:dyDescent="0.35">
      <c r="A52" s="3">
        <v>51</v>
      </c>
      <c r="B52" s="2" t="s">
        <v>401</v>
      </c>
      <c r="C52" s="1" t="s">
        <v>784</v>
      </c>
      <c r="D52" s="1" t="str">
        <f>RIGHT(Table3[[#This Row],[link]],3)</f>
        <v>PHI</v>
      </c>
    </row>
    <row r="53" spans="1:4" x14ac:dyDescent="0.35">
      <c r="A53" s="3">
        <v>52</v>
      </c>
      <c r="B53" s="2" t="s">
        <v>256</v>
      </c>
      <c r="C53" s="1" t="s">
        <v>783</v>
      </c>
      <c r="D53" s="1" t="str">
        <f>RIGHT(Table3[[#This Row],[link]],3)</f>
        <v>CHI</v>
      </c>
    </row>
    <row r="54" spans="1:4" x14ac:dyDescent="0.35">
      <c r="A54" s="3">
        <v>53</v>
      </c>
      <c r="B54" s="2" t="s">
        <v>365</v>
      </c>
      <c r="C54" s="1" t="s">
        <v>782</v>
      </c>
      <c r="D54" s="1" t="str">
        <f>RIGHT(Table3[[#This Row],[link]],3)</f>
        <v>MDA</v>
      </c>
    </row>
    <row r="55" spans="1:4" x14ac:dyDescent="0.35">
      <c r="A55" s="3">
        <v>54</v>
      </c>
      <c r="B55" s="2" t="s">
        <v>367</v>
      </c>
      <c r="C55" s="1" t="s">
        <v>781</v>
      </c>
      <c r="D55" s="1" t="str">
        <f>RIGHT(Table3[[#This Row],[link]],3)</f>
        <v>MGL</v>
      </c>
    </row>
    <row r="56" spans="1:4" x14ac:dyDescent="0.35">
      <c r="A56" s="3">
        <v>55</v>
      </c>
      <c r="B56" s="2" t="s">
        <v>288</v>
      </c>
      <c r="C56" s="1" t="s">
        <v>780</v>
      </c>
      <c r="D56" s="1" t="str">
        <f>RIGHT(Table3[[#This Row],[link]],3)</f>
        <v>FIN</v>
      </c>
    </row>
    <row r="57" spans="1:4" x14ac:dyDescent="0.35">
      <c r="A57" s="3">
        <v>56</v>
      </c>
      <c r="B57" s="2" t="s">
        <v>368</v>
      </c>
      <c r="C57" s="1" t="s">
        <v>779</v>
      </c>
      <c r="D57" s="1" t="str">
        <f>RIGHT(Table3[[#This Row],[link]],3)</f>
        <v>MNE</v>
      </c>
    </row>
    <row r="58" spans="1:4" x14ac:dyDescent="0.35">
      <c r="A58" s="3">
        <v>57</v>
      </c>
      <c r="B58" s="2" t="s">
        <v>282</v>
      </c>
      <c r="C58" s="1" t="s">
        <v>778</v>
      </c>
      <c r="D58" s="1" t="str">
        <f>RIGHT(Table3[[#This Row],[link]],3)</f>
        <v>EST</v>
      </c>
    </row>
    <row r="59" spans="1:4" x14ac:dyDescent="0.35">
      <c r="A59" s="3">
        <v>58</v>
      </c>
      <c r="B59" s="2" t="s">
        <v>323</v>
      </c>
      <c r="C59" s="1" t="s">
        <v>777</v>
      </c>
      <c r="D59" s="1" t="str">
        <f>RIGHT(Table3[[#This Row],[link]],3)</f>
        <v>INA</v>
      </c>
    </row>
    <row r="60" spans="1:4" x14ac:dyDescent="0.35">
      <c r="A60" s="3">
        <v>59</v>
      </c>
      <c r="B60" s="2" t="s">
        <v>362</v>
      </c>
      <c r="C60" s="1" t="s">
        <v>776</v>
      </c>
      <c r="D60" s="1" t="str">
        <f>RIGHT(Table3[[#This Row],[link]],3)</f>
        <v>MEX</v>
      </c>
    </row>
    <row r="61" spans="1:4" x14ac:dyDescent="0.35">
      <c r="A61" s="3">
        <v>60</v>
      </c>
      <c r="B61" s="2" t="s">
        <v>405</v>
      </c>
      <c r="C61" s="1" t="s">
        <v>775</v>
      </c>
      <c r="D61" s="1" t="str">
        <f>RIGHT(Table3[[#This Row],[link]],3)</f>
        <v>POR</v>
      </c>
    </row>
    <row r="62" spans="1:4" x14ac:dyDescent="0.35">
      <c r="A62" s="3">
        <v>61</v>
      </c>
      <c r="B62" s="2" t="s">
        <v>481</v>
      </c>
      <c r="C62" s="1" t="s">
        <v>774</v>
      </c>
      <c r="D62" s="1" t="str">
        <f>RIGHT(Table3[[#This Row],[link]],3)</f>
        <v>VEN</v>
      </c>
    </row>
    <row r="63" spans="1:4" x14ac:dyDescent="0.35">
      <c r="A63" s="3">
        <v>62</v>
      </c>
      <c r="B63" s="2" t="s">
        <v>398</v>
      </c>
      <c r="C63" s="1" t="s">
        <v>773</v>
      </c>
      <c r="D63" s="1" t="str">
        <f>RIGHT(Table3[[#This Row],[link]],3)</f>
        <v>PAR</v>
      </c>
    </row>
    <row r="64" spans="1:4" x14ac:dyDescent="0.35">
      <c r="A64" s="3">
        <v>63</v>
      </c>
      <c r="B64" s="2" t="s">
        <v>634</v>
      </c>
      <c r="C64" s="1" t="s">
        <v>772</v>
      </c>
      <c r="D64" s="1" t="str">
        <f>RIGHT(Table3[[#This Row],[link]],3)</f>
        <v>SCO</v>
      </c>
    </row>
    <row r="65" spans="1:4" x14ac:dyDescent="0.35">
      <c r="A65" s="3">
        <v>64</v>
      </c>
      <c r="B65" s="2" t="s">
        <v>463</v>
      </c>
      <c r="C65" s="1" t="s">
        <v>771</v>
      </c>
      <c r="D65" s="1" t="str">
        <f>RIGHT(Table3[[#This Row],[link]],3)</f>
        <v>TKM</v>
      </c>
    </row>
    <row r="66" spans="1:4" x14ac:dyDescent="0.35">
      <c r="A66" s="3">
        <v>65</v>
      </c>
      <c r="B66" s="2" t="s">
        <v>326</v>
      </c>
      <c r="C66" s="1" t="s">
        <v>770</v>
      </c>
      <c r="D66" s="1" t="str">
        <f>RIGHT(Table3[[#This Row],[link]],3)</f>
        <v>IRL</v>
      </c>
    </row>
    <row r="67" spans="1:4" x14ac:dyDescent="0.35">
      <c r="A67" s="3">
        <v>66</v>
      </c>
      <c r="B67" s="2" t="s">
        <v>209</v>
      </c>
      <c r="C67" s="1" t="s">
        <v>769</v>
      </c>
      <c r="D67" s="1" t="str">
        <f>RIGHT(Table3[[#This Row],[link]],3)</f>
        <v>ALG</v>
      </c>
    </row>
    <row r="68" spans="1:4" x14ac:dyDescent="0.35">
      <c r="A68" s="3">
        <v>67</v>
      </c>
      <c r="B68" s="2" t="s">
        <v>477</v>
      </c>
      <c r="C68" s="1" t="s">
        <v>768</v>
      </c>
      <c r="D68" s="1" t="str">
        <f>RIGHT(Table3[[#This Row],[link]],3)</f>
        <v>URU</v>
      </c>
    </row>
    <row r="69" spans="1:4" x14ac:dyDescent="0.35">
      <c r="A69" s="3">
        <v>68</v>
      </c>
      <c r="B69" s="2" t="s">
        <v>427</v>
      </c>
      <c r="C69" s="1" t="s">
        <v>767</v>
      </c>
      <c r="D69" s="1" t="str">
        <f>RIGHT(Table3[[#This Row],[link]],3)</f>
        <v>SGP</v>
      </c>
    </row>
    <row r="70" spans="1:4" x14ac:dyDescent="0.35">
      <c r="A70" s="3">
        <v>69</v>
      </c>
      <c r="B70" s="2" t="s">
        <v>226</v>
      </c>
      <c r="C70" s="1" t="s">
        <v>766</v>
      </c>
      <c r="D70" s="1" t="str">
        <f>RIGHT(Table3[[#This Row],[link]],3)</f>
        <v>BAN</v>
      </c>
    </row>
    <row r="71" spans="1:4" x14ac:dyDescent="0.35">
      <c r="A71" s="3">
        <v>70</v>
      </c>
      <c r="B71" s="2" t="s">
        <v>370</v>
      </c>
      <c r="C71" s="1" t="s">
        <v>765</v>
      </c>
      <c r="D71" s="1" t="str">
        <f>RIGHT(Table3[[#This Row],[link]],3)</f>
        <v>MAR</v>
      </c>
    </row>
    <row r="72" spans="1:4" x14ac:dyDescent="0.35">
      <c r="A72" s="3">
        <v>71</v>
      </c>
      <c r="B72" s="2" t="s">
        <v>208</v>
      </c>
      <c r="C72" s="1" t="s">
        <v>764</v>
      </c>
      <c r="D72" s="1" t="str">
        <f>RIGHT(Table3[[#This Row],[link]],3)</f>
        <v>ALB</v>
      </c>
    </row>
    <row r="73" spans="1:4" x14ac:dyDescent="0.35">
      <c r="A73" s="3">
        <v>72</v>
      </c>
      <c r="B73" s="2" t="s">
        <v>352</v>
      </c>
      <c r="C73" s="1" t="s">
        <v>763</v>
      </c>
      <c r="D73" s="1" t="str">
        <f>RIGHT(Table3[[#This Row],[link]],3)</f>
        <v>MAS</v>
      </c>
    </row>
    <row r="74" spans="1:4" x14ac:dyDescent="0.35">
      <c r="A74" s="3">
        <v>73</v>
      </c>
      <c r="B74" s="2" t="s">
        <v>635</v>
      </c>
      <c r="C74" s="1" t="s">
        <v>762</v>
      </c>
      <c r="D74" s="1" t="str">
        <f>RIGHT(Table3[[#This Row],[link]],3)</f>
        <v>MYA</v>
      </c>
    </row>
    <row r="75" spans="1:4" x14ac:dyDescent="0.35">
      <c r="A75" s="3">
        <v>74</v>
      </c>
      <c r="B75" s="2" t="s">
        <v>265</v>
      </c>
      <c r="C75" s="1" t="s">
        <v>761</v>
      </c>
      <c r="D75" s="1" t="str">
        <f>RIGHT(Table3[[#This Row],[link]],3)</f>
        <v>CRC</v>
      </c>
    </row>
    <row r="76" spans="1:4" x14ac:dyDescent="0.35">
      <c r="A76" s="3">
        <v>75</v>
      </c>
      <c r="B76" s="2" t="s">
        <v>491</v>
      </c>
      <c r="C76" s="1" t="s">
        <v>760</v>
      </c>
      <c r="D76" s="1" t="str">
        <f>RIGHT(Table3[[#This Row],[link]],3)</f>
        <v>ZAM</v>
      </c>
    </row>
    <row r="77" spans="1:4" x14ac:dyDescent="0.35">
      <c r="A77" s="3">
        <v>76</v>
      </c>
      <c r="B77" s="2" t="s">
        <v>434</v>
      </c>
      <c r="C77" s="1" t="s">
        <v>759</v>
      </c>
      <c r="D77" s="1" t="str">
        <f>RIGHT(Table3[[#This Row],[link]],3)</f>
        <v>RSA</v>
      </c>
    </row>
    <row r="78" spans="1:4" x14ac:dyDescent="0.35">
      <c r="A78" s="3">
        <v>77</v>
      </c>
      <c r="B78" s="2" t="s">
        <v>277</v>
      </c>
      <c r="C78" s="1" t="s">
        <v>758</v>
      </c>
      <c r="D78" s="1" t="str">
        <f>RIGHT(Table3[[#This Row],[link]],3)</f>
        <v>ECU</v>
      </c>
    </row>
    <row r="79" spans="1:4" x14ac:dyDescent="0.35">
      <c r="A79" s="3">
        <v>78</v>
      </c>
      <c r="B79" s="2" t="s">
        <v>286</v>
      </c>
      <c r="C79" s="1" t="s">
        <v>757</v>
      </c>
      <c r="D79" s="1" t="str">
        <f>RIGHT(Table3[[#This Row],[link]],3)</f>
        <v>FAI</v>
      </c>
    </row>
    <row r="80" spans="1:4" x14ac:dyDescent="0.35">
      <c r="A80" s="3">
        <v>79</v>
      </c>
      <c r="B80" s="2" t="s">
        <v>348</v>
      </c>
      <c r="C80" s="1" t="s">
        <v>756</v>
      </c>
      <c r="D80" s="1" t="str">
        <f>RIGHT(Table3[[#This Row],[link]],3)</f>
        <v>LUX</v>
      </c>
    </row>
    <row r="81" spans="1:4" x14ac:dyDescent="0.35">
      <c r="A81" s="3">
        <v>80</v>
      </c>
      <c r="B81" s="2" t="s">
        <v>380</v>
      </c>
      <c r="C81" s="1" t="s">
        <v>755</v>
      </c>
      <c r="D81" s="1" t="str">
        <f>RIGHT(Table3[[#This Row],[link]],3)</f>
        <v>NZL</v>
      </c>
    </row>
    <row r="82" spans="1:4" x14ac:dyDescent="0.35">
      <c r="A82" s="3">
        <v>81</v>
      </c>
      <c r="B82" s="2" t="s">
        <v>461</v>
      </c>
      <c r="C82" s="1" t="s">
        <v>754</v>
      </c>
      <c r="D82" s="1" t="str">
        <f>RIGHT(Table3[[#This Row],[link]],3)</f>
        <v>TUN</v>
      </c>
    </row>
    <row r="83" spans="1:4" x14ac:dyDescent="0.35">
      <c r="A83" s="3">
        <v>82</v>
      </c>
      <c r="B83" s="2" t="s">
        <v>339</v>
      </c>
      <c r="C83" s="1" t="s">
        <v>753</v>
      </c>
      <c r="D83" s="1" t="str">
        <f>RIGHT(Table3[[#This Row],[link]],3)</f>
        <v>KGZ</v>
      </c>
    </row>
    <row r="84" spans="1:4" x14ac:dyDescent="0.35">
      <c r="A84" s="3">
        <v>83</v>
      </c>
      <c r="B84" s="2" t="s">
        <v>276</v>
      </c>
      <c r="C84" s="1" t="s">
        <v>752</v>
      </c>
      <c r="D84" s="1" t="str">
        <f>RIGHT(Table3[[#This Row],[link]],3)</f>
        <v>DOM</v>
      </c>
    </row>
    <row r="85" spans="1:4" x14ac:dyDescent="0.35">
      <c r="A85" s="3">
        <v>84</v>
      </c>
      <c r="B85" s="2" t="s">
        <v>366</v>
      </c>
      <c r="C85" s="1" t="s">
        <v>751</v>
      </c>
      <c r="D85" s="1" t="str">
        <f>RIGHT(Table3[[#This Row],[link]],3)</f>
        <v>MNC</v>
      </c>
    </row>
    <row r="86" spans="1:4" x14ac:dyDescent="0.35">
      <c r="A86" s="3">
        <v>85</v>
      </c>
      <c r="B86" s="2" t="s">
        <v>325</v>
      </c>
      <c r="C86" s="1" t="s">
        <v>750</v>
      </c>
      <c r="D86" s="1" t="str">
        <f>RIGHT(Table3[[#This Row],[link]],3)</f>
        <v>IRQ</v>
      </c>
    </row>
    <row r="87" spans="1:4" x14ac:dyDescent="0.35">
      <c r="A87" s="3">
        <v>86</v>
      </c>
      <c r="B87" s="2" t="s">
        <v>471</v>
      </c>
      <c r="C87" s="1" t="s">
        <v>749</v>
      </c>
      <c r="D87" s="1" t="str">
        <f>RIGHT(Table3[[#This Row],[link]],3)</f>
        <v>UAE</v>
      </c>
    </row>
    <row r="88" spans="1:4" x14ac:dyDescent="0.35">
      <c r="A88" s="3">
        <v>87</v>
      </c>
      <c r="B88" s="2" t="s">
        <v>337</v>
      </c>
      <c r="C88" s="1" t="s">
        <v>748</v>
      </c>
      <c r="D88" s="1" t="str">
        <f>RIGHT(Table3[[#This Row],[link]],3)</f>
        <v>KOS</v>
      </c>
    </row>
    <row r="89" spans="1:4" x14ac:dyDescent="0.35">
      <c r="A89" s="3">
        <v>88</v>
      </c>
      <c r="B89" s="2" t="s">
        <v>383</v>
      </c>
      <c r="C89" s="1" t="s">
        <v>747</v>
      </c>
      <c r="D89" s="1" t="str">
        <f>RIGHT(Table3[[#This Row],[link]],3)</f>
        <v>NGR</v>
      </c>
    </row>
    <row r="90" spans="1:4" x14ac:dyDescent="0.35">
      <c r="A90" s="3">
        <v>89</v>
      </c>
      <c r="B90" s="2" t="s">
        <v>636</v>
      </c>
      <c r="C90" s="1" t="s">
        <v>746</v>
      </c>
      <c r="D90" s="1" t="str">
        <f>RIGHT(Table3[[#This Row],[link]],3)</f>
        <v>WLS</v>
      </c>
    </row>
    <row r="91" spans="1:4" x14ac:dyDescent="0.35">
      <c r="A91" s="3">
        <v>90</v>
      </c>
      <c r="B91" s="2" t="s">
        <v>436</v>
      </c>
      <c r="C91" s="1" t="s">
        <v>745</v>
      </c>
      <c r="D91" s="1" t="str">
        <f>RIGHT(Table3[[#This Row],[link]],3)</f>
        <v>KOR</v>
      </c>
    </row>
    <row r="92" spans="1:4" x14ac:dyDescent="0.35">
      <c r="A92" s="3">
        <v>91</v>
      </c>
      <c r="B92" s="2" t="s">
        <v>331</v>
      </c>
      <c r="C92" s="1" t="s">
        <v>744</v>
      </c>
      <c r="D92" s="1" t="str">
        <f>RIGHT(Table3[[#This Row],[link]],3)</f>
        <v>JPN</v>
      </c>
    </row>
    <row r="93" spans="1:4" x14ac:dyDescent="0.35">
      <c r="A93" s="3">
        <v>92</v>
      </c>
      <c r="B93" s="2" t="s">
        <v>453</v>
      </c>
      <c r="C93" s="1" t="s">
        <v>743</v>
      </c>
      <c r="D93" s="1" t="str">
        <f>RIGHT(Table3[[#This Row],[link]],3)</f>
        <v>TJK</v>
      </c>
    </row>
    <row r="94" spans="1:4" x14ac:dyDescent="0.35">
      <c r="A94" s="3">
        <v>93</v>
      </c>
      <c r="B94" s="2" t="s">
        <v>235</v>
      </c>
      <c r="C94" s="1" t="s">
        <v>742</v>
      </c>
      <c r="D94" s="1" t="str">
        <f>RIGHT(Table3[[#This Row],[link]],3)</f>
        <v>BOL</v>
      </c>
    </row>
    <row r="95" spans="1:4" x14ac:dyDescent="0.35">
      <c r="A95" s="3">
        <v>94</v>
      </c>
      <c r="B95" s="2" t="s">
        <v>212</v>
      </c>
      <c r="C95" s="1" t="s">
        <v>741</v>
      </c>
      <c r="D95" s="1" t="str">
        <f>RIGHT(Table3[[#This Row],[link]],3)</f>
        <v>ANG</v>
      </c>
    </row>
    <row r="96" spans="1:4" x14ac:dyDescent="0.35">
      <c r="A96" s="3">
        <v>95</v>
      </c>
      <c r="B96" s="2" t="s">
        <v>396</v>
      </c>
      <c r="C96" s="1" t="s">
        <v>740</v>
      </c>
      <c r="D96" s="1" t="str">
        <f>RIGHT(Table3[[#This Row],[link]],3)</f>
        <v>PAN</v>
      </c>
    </row>
    <row r="97" spans="1:4" x14ac:dyDescent="0.35">
      <c r="A97" s="3">
        <v>96</v>
      </c>
      <c r="B97" s="2" t="s">
        <v>381</v>
      </c>
      <c r="C97" s="1" t="s">
        <v>739</v>
      </c>
      <c r="D97" s="1" t="str">
        <f>RIGHT(Table3[[#This Row],[link]],3)</f>
        <v>NCA</v>
      </c>
    </row>
    <row r="98" spans="1:4" x14ac:dyDescent="0.35">
      <c r="A98" s="3">
        <v>97</v>
      </c>
      <c r="B98" s="2" t="s">
        <v>211</v>
      </c>
      <c r="C98" s="1" t="s">
        <v>738</v>
      </c>
      <c r="D98" s="1" t="str">
        <f>RIGHT(Table3[[#This Row],[link]],3)</f>
        <v>AND</v>
      </c>
    </row>
    <row r="99" spans="1:4" x14ac:dyDescent="0.35">
      <c r="A99" s="3">
        <v>98</v>
      </c>
      <c r="B99" s="2" t="s">
        <v>469</v>
      </c>
      <c r="C99" s="1" t="s">
        <v>737</v>
      </c>
      <c r="D99" s="1" t="str">
        <f>RIGHT(Table3[[#This Row],[link]],3)</f>
        <v>UGA</v>
      </c>
    </row>
    <row r="100" spans="1:4" x14ac:dyDescent="0.35">
      <c r="A100" s="3">
        <v>99</v>
      </c>
      <c r="B100" s="2" t="s">
        <v>333</v>
      </c>
      <c r="C100" s="1" t="s">
        <v>736</v>
      </c>
      <c r="D100" s="1" t="str">
        <f>RIGHT(Table3[[#This Row],[link]],3)</f>
        <v>JOR</v>
      </c>
    </row>
    <row r="101" spans="1:4" x14ac:dyDescent="0.35">
      <c r="A101" s="3">
        <v>100</v>
      </c>
      <c r="B101" s="2" t="s">
        <v>342</v>
      </c>
      <c r="C101" s="1" t="s">
        <v>735</v>
      </c>
      <c r="D101" s="1" t="str">
        <f>RIGHT(Table3[[#This Row],[link]],3)</f>
        <v>LBN</v>
      </c>
    </row>
    <row r="102" spans="1:4" x14ac:dyDescent="0.35">
      <c r="A102" s="3">
        <v>101</v>
      </c>
      <c r="B102" s="2" t="s">
        <v>451</v>
      </c>
      <c r="C102" s="1" t="s">
        <v>734</v>
      </c>
      <c r="D102" s="1" t="str">
        <f>RIGHT(Table3[[#This Row],[link]],3)</f>
        <v>SYR</v>
      </c>
    </row>
    <row r="103" spans="1:4" x14ac:dyDescent="0.35">
      <c r="A103" s="3">
        <v>102</v>
      </c>
      <c r="B103" s="2" t="s">
        <v>279</v>
      </c>
      <c r="C103" s="1" t="s">
        <v>733</v>
      </c>
      <c r="D103" s="1" t="str">
        <f>RIGHT(Table3[[#This Row],[link]],3)</f>
        <v>ESA</v>
      </c>
    </row>
    <row r="104" spans="1:4" x14ac:dyDescent="0.35">
      <c r="A104" s="3">
        <v>103</v>
      </c>
      <c r="B104" s="2" t="s">
        <v>305</v>
      </c>
      <c r="C104" s="1" t="s">
        <v>732</v>
      </c>
      <c r="D104" s="1" t="str">
        <f>RIGHT(Table3[[#This Row],[link]],3)</f>
        <v>GUA</v>
      </c>
    </row>
    <row r="105" spans="1:4" x14ac:dyDescent="0.35">
      <c r="A105" s="3">
        <v>104</v>
      </c>
      <c r="B105" s="2" t="s">
        <v>460</v>
      </c>
      <c r="C105" s="1" t="s">
        <v>731</v>
      </c>
      <c r="D105" s="1" t="str">
        <f>RIGHT(Table3[[#This Row],[link]],3)</f>
        <v>TTO</v>
      </c>
    </row>
    <row r="106" spans="1:4" x14ac:dyDescent="0.35">
      <c r="A106" s="3">
        <v>105</v>
      </c>
      <c r="B106" s="2" t="s">
        <v>493</v>
      </c>
      <c r="C106" s="1" t="s">
        <v>730</v>
      </c>
      <c r="D106" s="1" t="str">
        <f>RIGHT(Table3[[#This Row],[link]],3)</f>
        <v>ZIM</v>
      </c>
    </row>
    <row r="107" spans="1:4" x14ac:dyDescent="0.35">
      <c r="A107" s="3">
        <v>106</v>
      </c>
      <c r="B107" s="2" t="s">
        <v>345</v>
      </c>
      <c r="C107" s="1" t="s">
        <v>729</v>
      </c>
      <c r="D107" s="1" t="str">
        <f>RIGHT(Table3[[#This Row],[link]],3)</f>
        <v>LBA</v>
      </c>
    </row>
    <row r="108" spans="1:4" x14ac:dyDescent="0.35">
      <c r="A108" s="3">
        <v>107</v>
      </c>
      <c r="B108" s="2" t="s">
        <v>318</v>
      </c>
      <c r="C108" s="1" t="s">
        <v>728</v>
      </c>
      <c r="D108" s="1" t="str">
        <f>RIGHT(Table3[[#This Row],[link]],3)</f>
        <v>HON</v>
      </c>
    </row>
    <row r="109" spans="1:4" x14ac:dyDescent="0.35">
      <c r="A109" s="3">
        <v>108</v>
      </c>
      <c r="B109" s="2" t="s">
        <v>350</v>
      </c>
      <c r="C109" s="1" t="s">
        <v>727</v>
      </c>
      <c r="D109" s="1" t="str">
        <f>RIGHT(Table3[[#This Row],[link]],3)</f>
        <v>MAD</v>
      </c>
    </row>
    <row r="110" spans="1:4" x14ac:dyDescent="0.35">
      <c r="A110" s="3">
        <v>109</v>
      </c>
      <c r="B110" s="2" t="s">
        <v>407</v>
      </c>
      <c r="C110" s="1" t="s">
        <v>726</v>
      </c>
      <c r="D110" s="1" t="str">
        <f>RIGHT(Table3[[#This Row],[link]],3)</f>
        <v>PUR</v>
      </c>
    </row>
    <row r="111" spans="1:4" x14ac:dyDescent="0.35">
      <c r="A111" s="3">
        <v>110</v>
      </c>
      <c r="B111" s="2" t="s">
        <v>439</v>
      </c>
      <c r="C111" s="1" t="s">
        <v>725</v>
      </c>
      <c r="D111" s="1" t="str">
        <f>RIGHT(Table3[[#This Row],[link]],3)</f>
        <v>SRI</v>
      </c>
    </row>
    <row r="112" spans="1:4" x14ac:dyDescent="0.35">
      <c r="A112" s="3">
        <v>111</v>
      </c>
      <c r="B112" s="2" t="s">
        <v>446</v>
      </c>
      <c r="C112" s="1" t="s">
        <v>724</v>
      </c>
      <c r="D112" s="1" t="str">
        <f>RIGHT(Table3[[#This Row],[link]],3)</f>
        <v>SUD</v>
      </c>
    </row>
    <row r="113" spans="1:4" x14ac:dyDescent="0.35">
      <c r="A113" s="3">
        <v>112</v>
      </c>
      <c r="B113" s="2" t="s">
        <v>330</v>
      </c>
      <c r="C113" s="1" t="s">
        <v>723</v>
      </c>
      <c r="D113" s="1" t="str">
        <f>RIGHT(Table3[[#This Row],[link]],3)</f>
        <v>JAM</v>
      </c>
    </row>
    <row r="114" spans="1:4" x14ac:dyDescent="0.35">
      <c r="A114" s="3">
        <v>113</v>
      </c>
      <c r="B114" s="2" t="s">
        <v>270</v>
      </c>
      <c r="C114" s="1" t="s">
        <v>722</v>
      </c>
      <c r="D114" s="1" t="str">
        <f>RIGHT(Table3[[#This Row],[link]],3)</f>
        <v>CYP</v>
      </c>
    </row>
    <row r="115" spans="1:4" x14ac:dyDescent="0.35">
      <c r="A115" s="3">
        <v>114</v>
      </c>
      <c r="B115" s="2" t="s">
        <v>237</v>
      </c>
      <c r="C115" s="1" t="s">
        <v>721</v>
      </c>
      <c r="D115" s="1" t="str">
        <f>RIGHT(Table3[[#This Row],[link]],3)</f>
        <v>BOT</v>
      </c>
    </row>
    <row r="116" spans="1:4" x14ac:dyDescent="0.35">
      <c r="A116" s="3">
        <v>115</v>
      </c>
      <c r="B116" s="2" t="s">
        <v>455</v>
      </c>
      <c r="C116" s="1" t="s">
        <v>720</v>
      </c>
      <c r="D116" s="1" t="str">
        <f>RIGHT(Table3[[#This Row],[link]],3)</f>
        <v>THA</v>
      </c>
    </row>
    <row r="117" spans="1:4" x14ac:dyDescent="0.35">
      <c r="A117" s="3">
        <v>116</v>
      </c>
      <c r="B117" s="2" t="s">
        <v>487</v>
      </c>
      <c r="C117" s="1" t="s">
        <v>719</v>
      </c>
      <c r="D117" s="1" t="str">
        <f>RIGHT(Table3[[#This Row],[link]],3)</f>
        <v>YEM</v>
      </c>
    </row>
    <row r="118" spans="1:4" x14ac:dyDescent="0.35">
      <c r="A118" s="3">
        <v>117</v>
      </c>
      <c r="B118" s="2" t="s">
        <v>227</v>
      </c>
      <c r="C118" s="1" t="s">
        <v>718</v>
      </c>
      <c r="D118" s="1" t="str">
        <f>RIGHT(Table3[[#This Row],[link]],3)</f>
        <v>BAR</v>
      </c>
    </row>
    <row r="119" spans="1:4" x14ac:dyDescent="0.35">
      <c r="A119" s="3">
        <v>118</v>
      </c>
      <c r="B119" s="2" t="s">
        <v>355</v>
      </c>
      <c r="C119" s="1" t="s">
        <v>717</v>
      </c>
      <c r="D119" s="1" t="str">
        <f>RIGHT(Table3[[#This Row],[link]],3)</f>
        <v>MLT</v>
      </c>
    </row>
    <row r="120" spans="1:4" x14ac:dyDescent="0.35">
      <c r="A120" s="3">
        <v>119</v>
      </c>
      <c r="B120" s="2" t="s">
        <v>393</v>
      </c>
      <c r="C120" s="1" t="s">
        <v>716</v>
      </c>
      <c r="D120" s="1" t="str">
        <f>RIGHT(Table3[[#This Row],[link]],3)</f>
        <v>PAK</v>
      </c>
    </row>
    <row r="121" spans="1:4" x14ac:dyDescent="0.35">
      <c r="A121" s="3">
        <v>120</v>
      </c>
      <c r="B121" s="2" t="s">
        <v>284</v>
      </c>
      <c r="C121" s="1" t="s">
        <v>715</v>
      </c>
      <c r="D121" s="1" t="str">
        <f>RIGHT(Table3[[#This Row],[link]],3)</f>
        <v>ETH</v>
      </c>
    </row>
    <row r="122" spans="1:4" x14ac:dyDescent="0.35">
      <c r="A122" s="3">
        <v>121</v>
      </c>
      <c r="B122" s="2" t="s">
        <v>376</v>
      </c>
      <c r="C122" s="1" t="s">
        <v>714</v>
      </c>
      <c r="D122" s="1" t="str">
        <f>RIGHT(Table3[[#This Row],[link]],3)</f>
        <v>NEP</v>
      </c>
    </row>
    <row r="123" spans="1:4" x14ac:dyDescent="0.35">
      <c r="A123" s="3">
        <v>122</v>
      </c>
      <c r="B123" s="2" t="s">
        <v>335</v>
      </c>
      <c r="C123" s="1" t="s">
        <v>713</v>
      </c>
      <c r="D123" s="1" t="str">
        <f>RIGHT(Table3[[#This Row],[link]],3)</f>
        <v>KEN</v>
      </c>
    </row>
    <row r="124" spans="1:4" x14ac:dyDescent="0.35">
      <c r="A124" s="3">
        <v>123</v>
      </c>
      <c r="B124" s="2" t="s">
        <v>378</v>
      </c>
      <c r="C124" s="1" t="s">
        <v>712</v>
      </c>
      <c r="D124" s="1" t="str">
        <f>RIGHT(Table3[[#This Row],[link]],3)</f>
        <v>AHO</v>
      </c>
    </row>
    <row r="125" spans="1:4" x14ac:dyDescent="0.35">
      <c r="A125" s="3">
        <v>124</v>
      </c>
      <c r="B125" s="2" t="s">
        <v>351</v>
      </c>
      <c r="C125" s="1" t="s">
        <v>711</v>
      </c>
      <c r="D125" s="1" t="str">
        <f>RIGHT(Table3[[#This Row],[link]],3)</f>
        <v>MAW</v>
      </c>
    </row>
    <row r="126" spans="1:4" x14ac:dyDescent="0.35">
      <c r="A126" s="3">
        <v>125</v>
      </c>
      <c r="B126" s="2" t="s">
        <v>637</v>
      </c>
      <c r="C126" s="1" t="s">
        <v>710</v>
      </c>
      <c r="D126" s="1" t="str">
        <f>RIGHT(Table3[[#This Row],[link]],3)</f>
        <v>HKG</v>
      </c>
    </row>
    <row r="127" spans="1:4" x14ac:dyDescent="0.35">
      <c r="A127" s="3">
        <v>126</v>
      </c>
      <c r="B127" s="2" t="s">
        <v>638</v>
      </c>
      <c r="C127" s="1" t="s">
        <v>709</v>
      </c>
      <c r="D127" s="1" t="str">
        <f>RIGHT(Table3[[#This Row],[link]],3)</f>
        <v>TPE</v>
      </c>
    </row>
    <row r="128" spans="1:4" x14ac:dyDescent="0.35">
      <c r="A128" s="3">
        <v>127</v>
      </c>
      <c r="B128" s="2" t="s">
        <v>639</v>
      </c>
      <c r="C128" s="1" t="s">
        <v>708</v>
      </c>
      <c r="D128" s="1" t="str">
        <f>RIGHT(Table3[[#This Row],[link]],3)</f>
        <v>PLE</v>
      </c>
    </row>
    <row r="129" spans="1:4" x14ac:dyDescent="0.35">
      <c r="A129" s="3">
        <v>128</v>
      </c>
      <c r="B129" s="2" t="s">
        <v>447</v>
      </c>
      <c r="C129" s="1" t="s">
        <v>707</v>
      </c>
      <c r="D129" s="1" t="str">
        <f>RIGHT(Table3[[#This Row],[link]],3)</f>
        <v>SUR</v>
      </c>
    </row>
    <row r="130" spans="1:4" x14ac:dyDescent="0.35">
      <c r="A130" s="3">
        <v>129</v>
      </c>
      <c r="B130" s="2" t="s">
        <v>373</v>
      </c>
      <c r="C130" s="1" t="s">
        <v>706</v>
      </c>
      <c r="D130" s="1" t="str">
        <f>RIGHT(Table3[[#This Row],[link]],3)</f>
        <v>NAM</v>
      </c>
    </row>
    <row r="131" spans="1:4" x14ac:dyDescent="0.35">
      <c r="A131" s="3">
        <v>130</v>
      </c>
      <c r="B131" s="2" t="s">
        <v>346</v>
      </c>
      <c r="C131" s="1" t="s">
        <v>705</v>
      </c>
      <c r="D131" s="1" t="str">
        <f>RIGHT(Table3[[#This Row],[link]],3)</f>
        <v>LIE</v>
      </c>
    </row>
    <row r="132" spans="1:4" x14ac:dyDescent="0.35">
      <c r="A132" s="3">
        <v>131</v>
      </c>
      <c r="B132" s="2" t="s">
        <v>371</v>
      </c>
      <c r="C132" s="1" t="s">
        <v>704</v>
      </c>
      <c r="D132" s="1" t="str">
        <f>RIGHT(Table3[[#This Row],[link]],3)</f>
        <v>MOZ</v>
      </c>
    </row>
    <row r="133" spans="1:4" x14ac:dyDescent="0.35">
      <c r="A133" s="3">
        <v>132</v>
      </c>
      <c r="B133" s="2" t="s">
        <v>218</v>
      </c>
      <c r="C133" s="1" t="s">
        <v>703</v>
      </c>
      <c r="D133" s="1" t="str">
        <f>RIGHT(Table3[[#This Row],[link]],3)</f>
        <v>ARU</v>
      </c>
    </row>
    <row r="134" spans="1:4" x14ac:dyDescent="0.35">
      <c r="A134" s="3">
        <v>133</v>
      </c>
      <c r="B134" s="2" t="s">
        <v>419</v>
      </c>
      <c r="C134" s="1" t="s">
        <v>702</v>
      </c>
      <c r="D134" s="1" t="str">
        <f>RIGHT(Table3[[#This Row],[link]],3)</f>
        <v>KSA</v>
      </c>
    </row>
    <row r="135" spans="1:4" x14ac:dyDescent="0.35">
      <c r="A135" s="3">
        <v>134</v>
      </c>
      <c r="B135" s="2" t="s">
        <v>358</v>
      </c>
      <c r="C135" s="1" t="s">
        <v>701</v>
      </c>
      <c r="D135" s="1" t="str">
        <f>RIGHT(Table3[[#This Row],[link]],3)</f>
        <v>MTN</v>
      </c>
    </row>
    <row r="136" spans="1:4" x14ac:dyDescent="0.35">
      <c r="A136" s="3">
        <v>135</v>
      </c>
      <c r="B136" s="2" t="s">
        <v>437</v>
      </c>
      <c r="C136" s="1" t="s">
        <v>700</v>
      </c>
      <c r="D136" s="1" t="str">
        <f>RIGHT(Table3[[#This Row],[link]],3)</f>
        <v>SSD</v>
      </c>
    </row>
    <row r="137" spans="1:4" x14ac:dyDescent="0.35">
      <c r="A137" s="3">
        <v>136</v>
      </c>
      <c r="B137" s="2" t="s">
        <v>206</v>
      </c>
      <c r="C137" s="1" t="s">
        <v>699</v>
      </c>
      <c r="D137" s="1" t="str">
        <f>RIGHT(Table3[[#This Row],[link]],3)</f>
        <v>AFG</v>
      </c>
    </row>
    <row r="138" spans="1:4" x14ac:dyDescent="0.35">
      <c r="A138" s="3">
        <v>137</v>
      </c>
      <c r="B138" s="2" t="s">
        <v>298</v>
      </c>
      <c r="C138" s="1" t="s">
        <v>698</v>
      </c>
      <c r="D138" s="1" t="str">
        <f>RIGHT(Table3[[#This Row],[link]],3)</f>
        <v>GHA</v>
      </c>
    </row>
    <row r="139" spans="1:4" x14ac:dyDescent="0.35">
      <c r="A139" s="3">
        <v>138</v>
      </c>
      <c r="B139" s="2" t="s">
        <v>344</v>
      </c>
      <c r="C139" s="1" t="s">
        <v>697</v>
      </c>
      <c r="D139" s="1" t="str">
        <f>RIGHT(Table3[[#This Row],[link]],3)</f>
        <v>LBR</v>
      </c>
    </row>
    <row r="140" spans="1:4" x14ac:dyDescent="0.35">
      <c r="A140" s="3">
        <v>139</v>
      </c>
      <c r="B140" s="2" t="s">
        <v>246</v>
      </c>
      <c r="C140" s="1" t="s">
        <v>696</v>
      </c>
      <c r="D140" s="1" t="str">
        <f>RIGHT(Table3[[#This Row],[link]],3)</f>
        <v>BDI</v>
      </c>
    </row>
    <row r="141" spans="1:4" x14ac:dyDescent="0.35">
      <c r="A141" s="3">
        <v>140</v>
      </c>
      <c r="B141" s="2" t="s">
        <v>332</v>
      </c>
      <c r="C141" s="1" t="s">
        <v>695</v>
      </c>
      <c r="D141" s="1" t="str">
        <f>RIGHT(Table3[[#This Row],[link]],3)</f>
        <v>JCI</v>
      </c>
    </row>
    <row r="142" spans="1:4" x14ac:dyDescent="0.35">
      <c r="A142" s="3">
        <v>141</v>
      </c>
      <c r="B142" s="2" t="s">
        <v>310</v>
      </c>
      <c r="C142" s="1" t="s">
        <v>694</v>
      </c>
      <c r="D142" s="1" t="str">
        <f>RIGHT(Table3[[#This Row],[link]],3)</f>
        <v>HAI</v>
      </c>
    </row>
    <row r="143" spans="1:4" x14ac:dyDescent="0.35">
      <c r="A143" s="3">
        <v>142</v>
      </c>
      <c r="B143" s="2" t="s">
        <v>354</v>
      </c>
      <c r="C143" s="1" t="s">
        <v>693</v>
      </c>
      <c r="D143" s="1" t="str">
        <f>RIGHT(Table3[[#This Row],[link]],3)</f>
        <v>MLI</v>
      </c>
    </row>
    <row r="144" spans="1:4" x14ac:dyDescent="0.35">
      <c r="A144" s="3">
        <v>143</v>
      </c>
      <c r="B144" s="2" t="s">
        <v>306</v>
      </c>
      <c r="C144" s="1" t="s">
        <v>692</v>
      </c>
      <c r="D144" s="1" t="str">
        <f>RIGHT(Table3[[#This Row],[link]],3)</f>
        <v>GCI</v>
      </c>
    </row>
    <row r="145" spans="1:4" x14ac:dyDescent="0.35">
      <c r="A145" s="3">
        <v>144</v>
      </c>
      <c r="B145" s="2" t="s">
        <v>338</v>
      </c>
      <c r="C145" s="1" t="s">
        <v>691</v>
      </c>
      <c r="D145" s="1" t="str">
        <f>RIGHT(Table3[[#This Row],[link]],3)</f>
        <v>KUW</v>
      </c>
    </row>
    <row r="146" spans="1:4" x14ac:dyDescent="0.35">
      <c r="A146" s="3">
        <v>145</v>
      </c>
      <c r="B146" s="2" t="s">
        <v>294</v>
      </c>
      <c r="C146" s="1" t="s">
        <v>690</v>
      </c>
      <c r="D146" s="1" t="str">
        <f>RIGHT(Table3[[#This Row],[link]],3)</f>
        <v>GAM</v>
      </c>
    </row>
    <row r="147" spans="1:4" x14ac:dyDescent="0.35">
      <c r="A147" s="3">
        <v>146</v>
      </c>
      <c r="B147" s="2" t="s">
        <v>304</v>
      </c>
      <c r="C147" s="1" t="s">
        <v>689</v>
      </c>
      <c r="D147" s="1" t="str">
        <f>RIGHT(Table3[[#This Row],[link]],3)</f>
        <v>GUM</v>
      </c>
    </row>
    <row r="148" spans="1:4" x14ac:dyDescent="0.35">
      <c r="A148" s="3">
        <v>147</v>
      </c>
      <c r="B148" s="2" t="s">
        <v>426</v>
      </c>
      <c r="C148" s="1" t="s">
        <v>688</v>
      </c>
      <c r="D148" s="1" t="str">
        <f>RIGHT(Table3[[#This Row],[link]],3)</f>
        <v>SLE</v>
      </c>
    </row>
    <row r="149" spans="1:4" x14ac:dyDescent="0.35">
      <c r="A149" s="3">
        <v>148</v>
      </c>
      <c r="B149" s="2" t="s">
        <v>225</v>
      </c>
      <c r="C149" s="1" t="s">
        <v>687</v>
      </c>
      <c r="D149" s="1" t="str">
        <f>RIGHT(Table3[[#This Row],[link]],3)</f>
        <v>BRN</v>
      </c>
    </row>
    <row r="150" spans="1:4" x14ac:dyDescent="0.35">
      <c r="A150" s="3">
        <v>149</v>
      </c>
      <c r="B150" s="2" t="s">
        <v>233</v>
      </c>
      <c r="C150" s="1" t="s">
        <v>686</v>
      </c>
      <c r="D150" s="1" t="str">
        <f>RIGHT(Table3[[#This Row],[link]],3)</f>
        <v>BER</v>
      </c>
    </row>
    <row r="151" spans="1:4" x14ac:dyDescent="0.35">
      <c r="A151" s="3">
        <v>150</v>
      </c>
      <c r="B151" s="2" t="s">
        <v>281</v>
      </c>
      <c r="C151" s="1" t="s">
        <v>685</v>
      </c>
      <c r="D151" s="1" t="str">
        <f>RIGHT(Table3[[#This Row],[link]],3)</f>
        <v>ERI</v>
      </c>
    </row>
    <row r="152" spans="1:4" x14ac:dyDescent="0.35">
      <c r="A152" s="3">
        <v>151</v>
      </c>
      <c r="B152" s="2" t="s">
        <v>391</v>
      </c>
      <c r="C152" s="1" t="s">
        <v>684</v>
      </c>
      <c r="D152" s="1" t="str">
        <f>RIGHT(Table3[[#This Row],[link]],3)</f>
        <v>OMA</v>
      </c>
    </row>
    <row r="153" spans="1:4" x14ac:dyDescent="0.35">
      <c r="A153" s="3">
        <v>152</v>
      </c>
      <c r="B153" s="2" t="s">
        <v>640</v>
      </c>
      <c r="C153" s="1" t="s">
        <v>683</v>
      </c>
      <c r="D153" s="1" t="str">
        <f>RIGHT(Table3[[#This Row],[link]],3)</f>
        <v>LCA</v>
      </c>
    </row>
    <row r="154" spans="1:4" x14ac:dyDescent="0.35">
      <c r="A154" s="3">
        <v>153</v>
      </c>
      <c r="B154" s="2" t="s">
        <v>309</v>
      </c>
      <c r="C154" s="1" t="s">
        <v>682</v>
      </c>
      <c r="D154" s="1" t="str">
        <f>RIGHT(Table3[[#This Row],[link]],3)</f>
        <v>GUY</v>
      </c>
    </row>
    <row r="155" spans="1:4" x14ac:dyDescent="0.35">
      <c r="A155" s="3">
        <v>154</v>
      </c>
      <c r="B155" s="2" t="s">
        <v>431</v>
      </c>
      <c r="C155" s="1" t="s">
        <v>681</v>
      </c>
      <c r="D155" s="1" t="str">
        <f>RIGHT(Table3[[#This Row],[link]],3)</f>
        <v>SOL</v>
      </c>
    </row>
    <row r="156" spans="1:4" x14ac:dyDescent="0.35">
      <c r="A156" s="3">
        <v>155</v>
      </c>
      <c r="B156" s="2" t="s">
        <v>413</v>
      </c>
      <c r="C156" s="1" t="s">
        <v>680</v>
      </c>
      <c r="D156" s="1" t="str">
        <f>RIGHT(Table3[[#This Row],[link]],3)</f>
        <v>RWA</v>
      </c>
    </row>
    <row r="157" spans="1:4" x14ac:dyDescent="0.35">
      <c r="A157" s="3">
        <v>156</v>
      </c>
      <c r="B157" s="2" t="s">
        <v>422</v>
      </c>
      <c r="C157" s="1" t="s">
        <v>679</v>
      </c>
      <c r="D157" s="1" t="str">
        <f>RIGHT(Table3[[#This Row],[link]],3)</f>
        <v>SEN</v>
      </c>
    </row>
    <row r="158" spans="1:4" x14ac:dyDescent="0.35">
      <c r="A158" s="3">
        <v>157</v>
      </c>
      <c r="B158" s="2" t="s">
        <v>397</v>
      </c>
      <c r="C158" s="1" t="s">
        <v>678</v>
      </c>
      <c r="D158" s="1" t="str">
        <f>RIGHT(Table3[[#This Row],[link]],3)</f>
        <v>PNG</v>
      </c>
    </row>
    <row r="159" spans="1:4" x14ac:dyDescent="0.35">
      <c r="A159" s="3">
        <v>158</v>
      </c>
      <c r="B159" s="2" t="s">
        <v>224</v>
      </c>
      <c r="C159" s="1" t="s">
        <v>677</v>
      </c>
      <c r="D159" s="1" t="str">
        <f>RIGHT(Table3[[#This Row],[link]],3)</f>
        <v>BAH</v>
      </c>
    </row>
    <row r="160" spans="1:4" x14ac:dyDescent="0.35">
      <c r="A160" s="3">
        <v>159</v>
      </c>
      <c r="B160" s="2" t="s">
        <v>408</v>
      </c>
      <c r="C160" s="1" t="s">
        <v>676</v>
      </c>
      <c r="D160" s="1" t="str">
        <f>RIGHT(Table3[[#This Row],[link]],3)</f>
        <v>QAT</v>
      </c>
    </row>
    <row r="161" spans="1:4" x14ac:dyDescent="0.35">
      <c r="A161" s="3">
        <v>160</v>
      </c>
      <c r="B161" s="2" t="s">
        <v>425</v>
      </c>
      <c r="C161" s="1" t="s">
        <v>675</v>
      </c>
      <c r="D161" s="1" t="str">
        <f>RIGHT(Table3[[#This Row],[link]],3)</f>
        <v>SEY</v>
      </c>
    </row>
    <row r="162" spans="1:4" x14ac:dyDescent="0.35">
      <c r="A162" s="3">
        <v>161</v>
      </c>
      <c r="B162" s="2" t="s">
        <v>293</v>
      </c>
      <c r="C162" s="1" t="s">
        <v>674</v>
      </c>
      <c r="D162" s="1" t="str">
        <f>RIGHT(Table3[[#This Row],[link]],3)</f>
        <v>GAB</v>
      </c>
    </row>
    <row r="163" spans="1:4" x14ac:dyDescent="0.35">
      <c r="A163" s="3">
        <v>162</v>
      </c>
      <c r="B163" s="2" t="s">
        <v>641</v>
      </c>
      <c r="C163" s="1" t="s">
        <v>673</v>
      </c>
      <c r="D163" s="1" t="str">
        <f>RIGHT(Table3[[#This Row],[link]],3)</f>
        <v>CIV</v>
      </c>
    </row>
    <row r="164" spans="1:4" x14ac:dyDescent="0.35">
      <c r="A164" s="3">
        <v>163</v>
      </c>
      <c r="B164" s="2" t="s">
        <v>457</v>
      </c>
      <c r="C164" s="1" t="s">
        <v>672</v>
      </c>
      <c r="D164" s="1" t="str">
        <f>RIGHT(Table3[[#This Row],[link]],3)</f>
        <v>TOG</v>
      </c>
    </row>
    <row r="165" spans="1:4" x14ac:dyDescent="0.35">
      <c r="A165" s="3">
        <v>164</v>
      </c>
      <c r="B165" s="2" t="s">
        <v>375</v>
      </c>
      <c r="C165" s="1" t="s">
        <v>671</v>
      </c>
      <c r="D165" s="1" t="str">
        <f>RIGHT(Table3[[#This Row],[link]],3)</f>
        <v>NRU</v>
      </c>
    </row>
    <row r="166" spans="1:4" x14ac:dyDescent="0.35">
      <c r="A166" s="3">
        <v>165</v>
      </c>
      <c r="B166" s="2" t="s">
        <v>274</v>
      </c>
      <c r="C166" s="1" t="s">
        <v>670</v>
      </c>
      <c r="D166" s="1" t="str">
        <f>RIGHT(Table3[[#This Row],[link]],3)</f>
        <v>DJI</v>
      </c>
    </row>
    <row r="167" spans="1:4" x14ac:dyDescent="0.35">
      <c r="A167" s="3">
        <v>166</v>
      </c>
      <c r="B167" s="2" t="s">
        <v>454</v>
      </c>
      <c r="C167" s="1" t="s">
        <v>669</v>
      </c>
      <c r="D167" s="1" t="str">
        <f>RIGHT(Table3[[#This Row],[link]],3)</f>
        <v>TAN</v>
      </c>
    </row>
    <row r="168" spans="1:4" x14ac:dyDescent="0.35">
      <c r="A168" s="3">
        <v>167</v>
      </c>
      <c r="B168" s="2" t="s">
        <v>642</v>
      </c>
      <c r="C168" s="1" t="s">
        <v>668</v>
      </c>
      <c r="D168" s="1" t="str">
        <f>RIGHT(Table3[[#This Row],[link]],3)</f>
        <v>BRU</v>
      </c>
    </row>
    <row r="169" spans="1:4" x14ac:dyDescent="0.35">
      <c r="A169" s="3">
        <v>168</v>
      </c>
      <c r="B169" s="2" t="s">
        <v>416</v>
      </c>
      <c r="C169" s="1" t="s">
        <v>667</v>
      </c>
      <c r="D169" s="1" t="str">
        <f>RIGHT(Table3[[#This Row],[link]],3)</f>
        <v>SMR</v>
      </c>
    </row>
    <row r="170" spans="1:4" x14ac:dyDescent="0.35">
      <c r="A170" s="3">
        <v>169</v>
      </c>
      <c r="B170" s="2" t="s">
        <v>394</v>
      </c>
      <c r="C170" s="1" t="s">
        <v>666</v>
      </c>
      <c r="D170" s="1" t="str">
        <f>RIGHT(Table3[[#This Row],[link]],3)</f>
        <v>PLW</v>
      </c>
    </row>
    <row r="171" spans="1:4" x14ac:dyDescent="0.35">
      <c r="A171" s="3">
        <v>170</v>
      </c>
      <c r="B171" s="2" t="s">
        <v>248</v>
      </c>
      <c r="C171" s="1" t="s">
        <v>665</v>
      </c>
      <c r="D171" s="1" t="str">
        <f>RIGHT(Table3[[#This Row],[link]],3)</f>
        <v>CMR</v>
      </c>
    </row>
    <row r="172" spans="1:4" x14ac:dyDescent="0.35">
      <c r="A172" s="3">
        <v>171</v>
      </c>
      <c r="B172" s="2" t="s">
        <v>245</v>
      </c>
      <c r="C172" s="1" t="s">
        <v>664</v>
      </c>
      <c r="D172" s="1" t="str">
        <f>RIGHT(Table3[[#This Row],[link]],3)</f>
        <v>BUR</v>
      </c>
    </row>
    <row r="173" spans="1:4" x14ac:dyDescent="0.35">
      <c r="A173" s="3">
        <v>172</v>
      </c>
      <c r="B173" s="2" t="s">
        <v>343</v>
      </c>
      <c r="C173" s="1" t="s">
        <v>663</v>
      </c>
      <c r="D173" s="1" t="str">
        <f>RIGHT(Table3[[#This Row],[link]],3)</f>
        <v>LES</v>
      </c>
    </row>
    <row r="174" spans="1:4" x14ac:dyDescent="0.35">
      <c r="A174" s="3">
        <v>173</v>
      </c>
      <c r="B174" s="2" t="s">
        <v>250</v>
      </c>
      <c r="C174" s="1" t="s">
        <v>662</v>
      </c>
      <c r="D174" s="1" t="str">
        <f>RIGHT(Table3[[#This Row],[link]],3)</f>
        <v>CPV</v>
      </c>
    </row>
    <row r="175" spans="1:4" ht="29" x14ac:dyDescent="0.35">
      <c r="A175" s="3">
        <v>174</v>
      </c>
      <c r="B175" s="2" t="s">
        <v>643</v>
      </c>
      <c r="C175" s="1" t="s">
        <v>661</v>
      </c>
      <c r="D175" s="1" t="str">
        <f>RIGHT(Table3[[#This Row],[link]],3)</f>
        <v>COD</v>
      </c>
    </row>
    <row r="176" spans="1:4" x14ac:dyDescent="0.35">
      <c r="A176" s="3">
        <v>175</v>
      </c>
      <c r="B176" s="2" t="s">
        <v>456</v>
      </c>
      <c r="C176" s="1" t="s">
        <v>660</v>
      </c>
      <c r="D176" s="1" t="str">
        <f>RIGHT(Table3[[#This Row],[link]],3)</f>
        <v>TLS</v>
      </c>
    </row>
    <row r="177" spans="1:4" x14ac:dyDescent="0.35">
      <c r="A177" s="3">
        <v>176</v>
      </c>
      <c r="B177" s="2" t="s">
        <v>283</v>
      </c>
      <c r="C177" s="1" t="s">
        <v>659</v>
      </c>
      <c r="D177" s="1" t="str">
        <f>RIGHT(Table3[[#This Row],[link]],3)</f>
        <v>SWZ</v>
      </c>
    </row>
    <row r="178" spans="1:4" x14ac:dyDescent="0.35">
      <c r="A178" s="3">
        <v>177</v>
      </c>
      <c r="B178" s="2" t="s">
        <v>432</v>
      </c>
      <c r="C178" s="1" t="s">
        <v>658</v>
      </c>
      <c r="D178" s="1" t="str">
        <f>RIGHT(Table3[[#This Row],[link]],3)</f>
        <v>SOM</v>
      </c>
    </row>
    <row r="179" spans="1:4" x14ac:dyDescent="0.35">
      <c r="A179" s="3">
        <v>178</v>
      </c>
      <c r="B179" s="2" t="s">
        <v>644</v>
      </c>
      <c r="C179" s="1" t="s">
        <v>657</v>
      </c>
      <c r="D179" s="1" t="str">
        <f>RIGHT(Table3[[#This Row],[link]],3)</f>
        <v>STP</v>
      </c>
    </row>
    <row r="180" spans="1:4" x14ac:dyDescent="0.35">
      <c r="A180" s="3">
        <v>179</v>
      </c>
      <c r="B180" s="2" t="s">
        <v>359</v>
      </c>
      <c r="C180" s="1" t="s">
        <v>656</v>
      </c>
      <c r="D180" s="1" t="str">
        <f>RIGHT(Table3[[#This Row],[link]],3)</f>
        <v>MRI</v>
      </c>
    </row>
    <row r="181" spans="1:4" x14ac:dyDescent="0.35">
      <c r="A181" s="3">
        <v>180</v>
      </c>
      <c r="B181" s="2" t="s">
        <v>353</v>
      </c>
      <c r="C181" s="1" t="s">
        <v>655</v>
      </c>
      <c r="D181" s="1" t="str">
        <f>RIGHT(Table3[[#This Row],[link]],3)</f>
        <v>MDV</v>
      </c>
    </row>
    <row r="182" spans="1:4" x14ac:dyDescent="0.35">
      <c r="A182" s="3">
        <v>181</v>
      </c>
      <c r="B182" s="2" t="s">
        <v>287</v>
      </c>
      <c r="C182" s="1" t="s">
        <v>654</v>
      </c>
      <c r="D182" s="1" t="str">
        <f>RIGHT(Table3[[#This Row],[link]],3)</f>
        <v>FIJ</v>
      </c>
    </row>
    <row r="183" spans="1:4" x14ac:dyDescent="0.35">
      <c r="A183" s="3">
        <v>182</v>
      </c>
      <c r="B183" s="2" t="s">
        <v>645</v>
      </c>
      <c r="C183" s="1" t="s">
        <v>653</v>
      </c>
      <c r="D183" s="1" t="str">
        <f>RIGHT(Table3[[#This Row],[link]],3)</f>
        <v>ISV</v>
      </c>
    </row>
    <row r="184" spans="1:4" x14ac:dyDescent="0.35">
      <c r="A184" s="3">
        <v>183</v>
      </c>
      <c r="B184" s="2" t="s">
        <v>646</v>
      </c>
      <c r="C184" s="1" t="s">
        <v>652</v>
      </c>
      <c r="D184" s="1" t="str">
        <f>RIGHT(Table3[[#This Row],[link]],3)</f>
        <v>MAC</v>
      </c>
    </row>
    <row r="185" spans="1:4" x14ac:dyDescent="0.35">
      <c r="A185" s="3">
        <v>184</v>
      </c>
      <c r="B185" s="2" t="s">
        <v>647</v>
      </c>
      <c r="C185" s="1" t="s">
        <v>651</v>
      </c>
      <c r="D185" s="1" t="str">
        <f>RIGHT(Table3[[#This Row],[link]],3)</f>
        <v>ANT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EBAC-6E88-48A3-BD5D-65D5CC6062D9}">
  <dimension ref="A1:B177"/>
  <sheetViews>
    <sheetView tabSelected="1" topLeftCell="A123" workbookViewId="0">
      <selection activeCell="A137" sqref="A137"/>
    </sheetView>
  </sheetViews>
  <sheetFormatPr defaultRowHeight="14.5" x14ac:dyDescent="0.35"/>
  <sheetData>
    <row r="1" spans="1:2" x14ac:dyDescent="0.35">
      <c r="A1" t="s">
        <v>0</v>
      </c>
      <c r="B1" t="s">
        <v>495</v>
      </c>
    </row>
    <row r="2" spans="1:2" x14ac:dyDescent="0.35">
      <c r="A2" t="s">
        <v>86</v>
      </c>
      <c r="B2" t="s">
        <v>86</v>
      </c>
    </row>
    <row r="3" spans="1:2" x14ac:dyDescent="0.35">
      <c r="A3" t="s">
        <v>159</v>
      </c>
      <c r="B3" t="s">
        <v>159</v>
      </c>
    </row>
    <row r="4" spans="1:2" x14ac:dyDescent="0.35">
      <c r="A4" t="s">
        <v>67</v>
      </c>
      <c r="B4" t="s">
        <v>67</v>
      </c>
    </row>
    <row r="5" spans="1:2" x14ac:dyDescent="0.35">
      <c r="A5" t="s">
        <v>60</v>
      </c>
      <c r="B5" t="s">
        <v>60</v>
      </c>
    </row>
    <row r="6" spans="1:2" x14ac:dyDescent="0.35">
      <c r="A6" t="s">
        <v>88</v>
      </c>
      <c r="B6" t="s">
        <v>553</v>
      </c>
    </row>
    <row r="7" spans="1:2" x14ac:dyDescent="0.35">
      <c r="A7" t="s">
        <v>191</v>
      </c>
      <c r="B7" t="s">
        <v>191</v>
      </c>
    </row>
    <row r="8" spans="1:2" x14ac:dyDescent="0.35">
      <c r="A8" t="s">
        <v>73</v>
      </c>
      <c r="B8" t="s">
        <v>539</v>
      </c>
    </row>
    <row r="9" spans="1:2" x14ac:dyDescent="0.35">
      <c r="A9" t="s">
        <v>153</v>
      </c>
      <c r="B9" t="s">
        <v>153</v>
      </c>
    </row>
    <row r="10" spans="1:2" x14ac:dyDescent="0.35">
      <c r="A10" t="s">
        <v>94</v>
      </c>
      <c r="B10" t="s">
        <v>94</v>
      </c>
    </row>
    <row r="11" spans="1:2" x14ac:dyDescent="0.35">
      <c r="A11" t="s">
        <v>75</v>
      </c>
      <c r="B11" t="s">
        <v>541</v>
      </c>
    </row>
    <row r="12" spans="1:2" x14ac:dyDescent="0.35">
      <c r="A12" t="s">
        <v>27</v>
      </c>
      <c r="B12" t="s">
        <v>27</v>
      </c>
    </row>
    <row r="13" spans="1:2" x14ac:dyDescent="0.35">
      <c r="A13" t="s">
        <v>196</v>
      </c>
      <c r="B13" t="s">
        <v>196</v>
      </c>
    </row>
    <row r="14" spans="1:2" x14ac:dyDescent="0.35">
      <c r="A14" t="s">
        <v>172</v>
      </c>
      <c r="B14" t="s">
        <v>601</v>
      </c>
    </row>
    <row r="15" spans="1:2" x14ac:dyDescent="0.35">
      <c r="A15" t="s">
        <v>194</v>
      </c>
      <c r="B15" t="s">
        <v>194</v>
      </c>
    </row>
    <row r="16" spans="1:2" x14ac:dyDescent="0.35">
      <c r="A16" t="s">
        <v>50</v>
      </c>
      <c r="B16" t="s">
        <v>50</v>
      </c>
    </row>
    <row r="17" spans="1:2" x14ac:dyDescent="0.35">
      <c r="A17" t="s">
        <v>120</v>
      </c>
      <c r="B17" t="s">
        <v>563</v>
      </c>
    </row>
    <row r="18" spans="1:2" x14ac:dyDescent="0.35">
      <c r="A18" t="s">
        <v>56</v>
      </c>
      <c r="B18" t="s">
        <v>56</v>
      </c>
    </row>
    <row r="19" spans="1:2" x14ac:dyDescent="0.35">
      <c r="A19" t="s">
        <v>9</v>
      </c>
      <c r="B19" t="s">
        <v>9</v>
      </c>
    </row>
    <row r="20" spans="1:2" x14ac:dyDescent="0.35">
      <c r="A20" t="s">
        <v>83</v>
      </c>
      <c r="B20" t="s">
        <v>83</v>
      </c>
    </row>
    <row r="21" spans="1:2" x14ac:dyDescent="0.35">
      <c r="A21" t="s">
        <v>43</v>
      </c>
      <c r="B21" t="s">
        <v>43</v>
      </c>
    </row>
    <row r="22" spans="1:2" x14ac:dyDescent="0.35">
      <c r="A22" t="s">
        <v>124</v>
      </c>
      <c r="B22" t="s">
        <v>124</v>
      </c>
    </row>
    <row r="23" spans="1:2" x14ac:dyDescent="0.35">
      <c r="A23" t="s">
        <v>57</v>
      </c>
      <c r="B23" t="s">
        <v>619</v>
      </c>
    </row>
    <row r="24" spans="1:2" x14ac:dyDescent="0.35">
      <c r="A24" t="s">
        <v>157</v>
      </c>
      <c r="B24" t="s">
        <v>157</v>
      </c>
    </row>
    <row r="25" spans="1:2" x14ac:dyDescent="0.35">
      <c r="A25" t="s">
        <v>171</v>
      </c>
      <c r="B25" t="s">
        <v>171</v>
      </c>
    </row>
    <row r="26" spans="1:2" x14ac:dyDescent="0.35">
      <c r="A26" t="s">
        <v>100</v>
      </c>
      <c r="B26" t="s">
        <v>100</v>
      </c>
    </row>
    <row r="27" spans="1:2" x14ac:dyDescent="0.35">
      <c r="A27" t="s">
        <v>148</v>
      </c>
      <c r="B27" t="s">
        <v>148</v>
      </c>
    </row>
    <row r="28" spans="1:2" x14ac:dyDescent="0.35">
      <c r="A28" t="s">
        <v>47</v>
      </c>
      <c r="B28" t="s">
        <v>527</v>
      </c>
    </row>
    <row r="29" spans="1:2" x14ac:dyDescent="0.35">
      <c r="A29" t="s">
        <v>198</v>
      </c>
      <c r="B29" t="s">
        <v>198</v>
      </c>
    </row>
    <row r="30" spans="1:2" x14ac:dyDescent="0.35">
      <c r="A30" t="s">
        <v>137</v>
      </c>
      <c r="B30" t="s">
        <v>575</v>
      </c>
    </row>
    <row r="31" spans="1:2" x14ac:dyDescent="0.35">
      <c r="A31" t="s">
        <v>178</v>
      </c>
      <c r="B31" t="s">
        <v>178</v>
      </c>
    </row>
    <row r="32" spans="1:2" x14ac:dyDescent="0.35">
      <c r="A32" t="s">
        <v>13</v>
      </c>
      <c r="B32" t="s">
        <v>13</v>
      </c>
    </row>
    <row r="33" spans="1:2" x14ac:dyDescent="0.35">
      <c r="A33" t="s">
        <v>19</v>
      </c>
      <c r="B33" t="s">
        <v>19</v>
      </c>
    </row>
    <row r="34" spans="1:2" x14ac:dyDescent="0.35">
      <c r="A34" t="s">
        <v>64</v>
      </c>
      <c r="B34" t="s">
        <v>839</v>
      </c>
    </row>
    <row r="35" spans="1:2" x14ac:dyDescent="0.35">
      <c r="A35" t="s">
        <v>149</v>
      </c>
      <c r="B35" t="s">
        <v>587</v>
      </c>
    </row>
    <row r="36" spans="1:2" x14ac:dyDescent="0.35">
      <c r="A36" t="s">
        <v>16</v>
      </c>
      <c r="B36" t="s">
        <v>506</v>
      </c>
    </row>
    <row r="37" spans="1:2" x14ac:dyDescent="0.35">
      <c r="A37" t="s">
        <v>141</v>
      </c>
      <c r="B37" t="s">
        <v>141</v>
      </c>
    </row>
    <row r="38" spans="1:2" x14ac:dyDescent="0.35">
      <c r="A38" t="s">
        <v>51</v>
      </c>
      <c r="B38" t="s">
        <v>529</v>
      </c>
    </row>
    <row r="39" spans="1:2" x14ac:dyDescent="0.35">
      <c r="A39" t="s">
        <v>179</v>
      </c>
      <c r="B39" t="s">
        <v>179</v>
      </c>
    </row>
    <row r="40" spans="1:2" x14ac:dyDescent="0.35">
      <c r="A40" t="s">
        <v>154</v>
      </c>
      <c r="B40" t="s">
        <v>589</v>
      </c>
    </row>
    <row r="41" spans="1:2" x14ac:dyDescent="0.35">
      <c r="A41" t="s">
        <v>158</v>
      </c>
      <c r="B41" t="s">
        <v>599</v>
      </c>
    </row>
    <row r="42" spans="1:2" x14ac:dyDescent="0.35">
      <c r="A42" t="s">
        <v>92</v>
      </c>
      <c r="B42" t="s">
        <v>92</v>
      </c>
    </row>
    <row r="43" spans="1:2" x14ac:dyDescent="0.35">
      <c r="A43" t="s">
        <v>38</v>
      </c>
      <c r="B43" t="s">
        <v>521</v>
      </c>
    </row>
    <row r="44" spans="1:2" x14ac:dyDescent="0.35">
      <c r="A44" t="s">
        <v>14</v>
      </c>
      <c r="B44" t="s">
        <v>14</v>
      </c>
    </row>
    <row r="45" spans="1:2" x14ac:dyDescent="0.35">
      <c r="A45" t="s">
        <v>12</v>
      </c>
      <c r="B45" t="s">
        <v>12</v>
      </c>
    </row>
    <row r="46" spans="1:2" x14ac:dyDescent="0.35">
      <c r="A46" t="s">
        <v>167</v>
      </c>
      <c r="B46" t="s">
        <v>597</v>
      </c>
    </row>
    <row r="47" spans="1:2" x14ac:dyDescent="0.35">
      <c r="A47" t="s">
        <v>46</v>
      </c>
      <c r="B47" t="s">
        <v>526</v>
      </c>
    </row>
    <row r="48" spans="1:2" x14ac:dyDescent="0.35">
      <c r="A48" t="s">
        <v>5</v>
      </c>
      <c r="B48" t="s">
        <v>497</v>
      </c>
    </row>
    <row r="49" spans="1:2" x14ac:dyDescent="0.35">
      <c r="A49" t="s">
        <v>115</v>
      </c>
      <c r="B49" t="s">
        <v>115</v>
      </c>
    </row>
    <row r="50" spans="1:2" x14ac:dyDescent="0.35">
      <c r="A50" t="s">
        <v>30</v>
      </c>
      <c r="B50" t="s">
        <v>515</v>
      </c>
    </row>
    <row r="51" spans="1:2" x14ac:dyDescent="0.35">
      <c r="A51" t="s">
        <v>176</v>
      </c>
      <c r="B51" t="s">
        <v>609</v>
      </c>
    </row>
    <row r="52" spans="1:2" x14ac:dyDescent="0.35">
      <c r="A52" t="s">
        <v>34</v>
      </c>
      <c r="B52" t="s">
        <v>34</v>
      </c>
    </row>
    <row r="53" spans="1:2" x14ac:dyDescent="0.35">
      <c r="A53" t="s">
        <v>55</v>
      </c>
      <c r="B53" t="s">
        <v>55</v>
      </c>
    </row>
    <row r="54" spans="1:2" x14ac:dyDescent="0.35">
      <c r="A54" t="s">
        <v>25</v>
      </c>
      <c r="B54" t="s">
        <v>25</v>
      </c>
    </row>
    <row r="55" spans="1:2" x14ac:dyDescent="0.35">
      <c r="A55" t="s">
        <v>102</v>
      </c>
      <c r="B55" t="s">
        <v>102</v>
      </c>
    </row>
    <row r="56" spans="1:2" x14ac:dyDescent="0.35">
      <c r="A56" t="s">
        <v>119</v>
      </c>
      <c r="B56" t="s">
        <v>119</v>
      </c>
    </row>
    <row r="57" spans="1:2" x14ac:dyDescent="0.35">
      <c r="A57" t="s">
        <v>199</v>
      </c>
      <c r="B57" t="s">
        <v>624</v>
      </c>
    </row>
    <row r="58" spans="1:2" x14ac:dyDescent="0.35">
      <c r="A58" t="s">
        <v>164</v>
      </c>
      <c r="B58" t="s">
        <v>164</v>
      </c>
    </row>
    <row r="59" spans="1:2" x14ac:dyDescent="0.35">
      <c r="A59" t="s">
        <v>138</v>
      </c>
      <c r="B59" t="s">
        <v>574</v>
      </c>
    </row>
    <row r="60" spans="1:2" x14ac:dyDescent="0.35">
      <c r="A60" t="s">
        <v>190</v>
      </c>
      <c r="B60" t="s">
        <v>190</v>
      </c>
    </row>
    <row r="61" spans="1:2" x14ac:dyDescent="0.35">
      <c r="A61" t="s">
        <v>39</v>
      </c>
      <c r="B61" t="s">
        <v>39</v>
      </c>
    </row>
    <row r="62" spans="1:2" x14ac:dyDescent="0.35">
      <c r="A62" t="s">
        <v>108</v>
      </c>
      <c r="B62" t="s">
        <v>558</v>
      </c>
    </row>
    <row r="63" spans="1:2" x14ac:dyDescent="0.35">
      <c r="A63" t="s">
        <v>71</v>
      </c>
      <c r="B63" t="s">
        <v>71</v>
      </c>
    </row>
    <row r="64" spans="1:2" x14ac:dyDescent="0.35">
      <c r="A64" t="s">
        <v>101</v>
      </c>
      <c r="B64" t="s">
        <v>101</v>
      </c>
    </row>
    <row r="65" spans="1:2" x14ac:dyDescent="0.35">
      <c r="A65" t="s">
        <v>22</v>
      </c>
      <c r="B65" t="s">
        <v>22</v>
      </c>
    </row>
    <row r="66" spans="1:2" x14ac:dyDescent="0.35">
      <c r="A66" t="s">
        <v>48</v>
      </c>
      <c r="B66" t="s">
        <v>48</v>
      </c>
    </row>
    <row r="67" spans="1:2" x14ac:dyDescent="0.35">
      <c r="A67" t="s">
        <v>54</v>
      </c>
      <c r="B67" t="s">
        <v>54</v>
      </c>
    </row>
    <row r="68" spans="1:2" x14ac:dyDescent="0.35">
      <c r="A68" t="s">
        <v>84</v>
      </c>
      <c r="B68" t="s">
        <v>552</v>
      </c>
    </row>
    <row r="69" spans="1:2" x14ac:dyDescent="0.35">
      <c r="A69" t="s">
        <v>90</v>
      </c>
      <c r="B69" t="s">
        <v>90</v>
      </c>
    </row>
    <row r="70" spans="1:2" x14ac:dyDescent="0.35">
      <c r="A70" t="s">
        <v>105</v>
      </c>
      <c r="B70" t="s">
        <v>594</v>
      </c>
    </row>
    <row r="71" spans="1:2" x14ac:dyDescent="0.35">
      <c r="A71" t="s">
        <v>192</v>
      </c>
      <c r="B71" t="s">
        <v>618</v>
      </c>
    </row>
    <row r="72" spans="1:2" x14ac:dyDescent="0.35">
      <c r="A72" t="s">
        <v>24</v>
      </c>
      <c r="B72" t="s">
        <v>24</v>
      </c>
    </row>
    <row r="73" spans="1:2" x14ac:dyDescent="0.35">
      <c r="A73" t="s">
        <v>197</v>
      </c>
      <c r="B73" t="s">
        <v>197</v>
      </c>
    </row>
    <row r="74" spans="1:2" x14ac:dyDescent="0.35">
      <c r="A74" t="s">
        <v>203</v>
      </c>
      <c r="B74" t="s">
        <v>627</v>
      </c>
    </row>
    <row r="75" spans="1:2" x14ac:dyDescent="0.35">
      <c r="A75" t="s">
        <v>139</v>
      </c>
      <c r="B75" t="s">
        <v>579</v>
      </c>
    </row>
    <row r="76" spans="1:2" x14ac:dyDescent="0.35">
      <c r="A76" t="s">
        <v>26</v>
      </c>
      <c r="B76" t="s">
        <v>511</v>
      </c>
    </row>
    <row r="77" spans="1:2" x14ac:dyDescent="0.35">
      <c r="A77" t="s">
        <v>91</v>
      </c>
      <c r="B77" t="s">
        <v>91</v>
      </c>
    </row>
    <row r="78" spans="1:2" x14ac:dyDescent="0.35">
      <c r="A78" t="s">
        <v>125</v>
      </c>
      <c r="B78" t="s">
        <v>571</v>
      </c>
    </row>
    <row r="79" spans="1:2" x14ac:dyDescent="0.35">
      <c r="A79" t="s">
        <v>98</v>
      </c>
      <c r="B79" t="s">
        <v>98</v>
      </c>
    </row>
    <row r="80" spans="1:2" x14ac:dyDescent="0.35">
      <c r="A80" t="s">
        <v>193</v>
      </c>
      <c r="B80" t="s">
        <v>193</v>
      </c>
    </row>
    <row r="81" spans="1:2" x14ac:dyDescent="0.35">
      <c r="A81" t="s">
        <v>89</v>
      </c>
      <c r="B81" t="s">
        <v>89</v>
      </c>
    </row>
    <row r="82" spans="1:2" x14ac:dyDescent="0.35">
      <c r="A82" t="s">
        <v>61</v>
      </c>
      <c r="B82" t="s">
        <v>61</v>
      </c>
    </row>
    <row r="83" spans="1:2" x14ac:dyDescent="0.35">
      <c r="A83" t="s">
        <v>146</v>
      </c>
      <c r="B83" t="s">
        <v>146</v>
      </c>
    </row>
    <row r="84" spans="1:2" x14ac:dyDescent="0.35">
      <c r="A84" t="s">
        <v>10</v>
      </c>
      <c r="B84" t="s">
        <v>10</v>
      </c>
    </row>
    <row r="85" spans="1:2" x14ac:dyDescent="0.35">
      <c r="A85" t="s">
        <v>150</v>
      </c>
      <c r="B85" t="s">
        <v>585</v>
      </c>
    </row>
    <row r="86" spans="1:2" x14ac:dyDescent="0.35">
      <c r="A86" t="s">
        <v>143</v>
      </c>
      <c r="B86" t="s">
        <v>143</v>
      </c>
    </row>
    <row r="87" spans="1:2" x14ac:dyDescent="0.35">
      <c r="A87" t="s">
        <v>134</v>
      </c>
      <c r="B87" t="s">
        <v>573</v>
      </c>
    </row>
    <row r="88" spans="1:2" x14ac:dyDescent="0.35">
      <c r="A88" t="s">
        <v>144</v>
      </c>
      <c r="B88" t="s">
        <v>584</v>
      </c>
    </row>
    <row r="89" spans="1:2" x14ac:dyDescent="0.35">
      <c r="A89" t="s">
        <v>145</v>
      </c>
      <c r="B89" t="s">
        <v>145</v>
      </c>
    </row>
    <row r="90" spans="1:2" x14ac:dyDescent="0.35">
      <c r="A90" t="s">
        <v>103</v>
      </c>
      <c r="B90" t="s">
        <v>103</v>
      </c>
    </row>
    <row r="91" spans="1:2" x14ac:dyDescent="0.35">
      <c r="A91" t="s">
        <v>66</v>
      </c>
      <c r="B91" t="s">
        <v>66</v>
      </c>
    </row>
    <row r="92" spans="1:2" x14ac:dyDescent="0.35">
      <c r="A92" t="s">
        <v>195</v>
      </c>
      <c r="B92" t="s">
        <v>621</v>
      </c>
    </row>
    <row r="93" spans="1:2" x14ac:dyDescent="0.35">
      <c r="A93" t="s">
        <v>109</v>
      </c>
      <c r="B93" t="s">
        <v>560</v>
      </c>
    </row>
    <row r="94" spans="1:2" x14ac:dyDescent="0.35">
      <c r="A94" t="s">
        <v>110</v>
      </c>
      <c r="B94" t="s">
        <v>110</v>
      </c>
    </row>
    <row r="95" spans="1:2" x14ac:dyDescent="0.35">
      <c r="A95" t="s">
        <v>183</v>
      </c>
      <c r="B95" t="s">
        <v>183</v>
      </c>
    </row>
    <row r="96" spans="1:2" x14ac:dyDescent="0.35">
      <c r="A96" t="s">
        <v>7</v>
      </c>
      <c r="B96" t="s">
        <v>499</v>
      </c>
    </row>
    <row r="97" spans="1:2" x14ac:dyDescent="0.35">
      <c r="A97" t="s">
        <v>175</v>
      </c>
      <c r="B97" t="s">
        <v>607</v>
      </c>
    </row>
    <row r="98" spans="1:2" x14ac:dyDescent="0.35">
      <c r="A98" t="s">
        <v>147</v>
      </c>
      <c r="B98" t="s">
        <v>586</v>
      </c>
    </row>
    <row r="99" spans="1:2" x14ac:dyDescent="0.35">
      <c r="A99" t="s">
        <v>126</v>
      </c>
      <c r="B99" t="s">
        <v>126</v>
      </c>
    </row>
    <row r="100" spans="1:2" x14ac:dyDescent="0.35">
      <c r="A100" t="s">
        <v>181</v>
      </c>
      <c r="B100" t="s">
        <v>181</v>
      </c>
    </row>
    <row r="101" spans="1:2" x14ac:dyDescent="0.35">
      <c r="A101" t="s">
        <v>81</v>
      </c>
      <c r="B101" t="s">
        <v>81</v>
      </c>
    </row>
    <row r="102" spans="1:2" x14ac:dyDescent="0.35">
      <c r="A102" t="s">
        <v>122</v>
      </c>
      <c r="B102" t="s">
        <v>122</v>
      </c>
    </row>
    <row r="103" spans="1:2" x14ac:dyDescent="0.35">
      <c r="A103" t="s">
        <v>204</v>
      </c>
      <c r="B103" t="s">
        <v>628</v>
      </c>
    </row>
    <row r="104" spans="1:2" x14ac:dyDescent="0.35">
      <c r="A104" t="s">
        <v>130</v>
      </c>
      <c r="B104" t="s">
        <v>130</v>
      </c>
    </row>
    <row r="105" spans="1:2" x14ac:dyDescent="0.35">
      <c r="A105" t="s">
        <v>161</v>
      </c>
      <c r="B105" t="s">
        <v>619</v>
      </c>
    </row>
    <row r="106" spans="1:2" x14ac:dyDescent="0.35">
      <c r="A106" t="s">
        <v>136</v>
      </c>
      <c r="B106" t="s">
        <v>577</v>
      </c>
    </row>
    <row r="107" spans="1:2" x14ac:dyDescent="0.35">
      <c r="A107" t="s">
        <v>49</v>
      </c>
      <c r="B107" t="s">
        <v>49</v>
      </c>
    </row>
    <row r="108" spans="1:2" x14ac:dyDescent="0.35">
      <c r="A108" t="s">
        <v>82</v>
      </c>
      <c r="B108" t="s">
        <v>551</v>
      </c>
    </row>
    <row r="109" spans="1:2" x14ac:dyDescent="0.35">
      <c r="A109" t="s">
        <v>155</v>
      </c>
      <c r="B109" t="s">
        <v>590</v>
      </c>
    </row>
    <row r="110" spans="1:2" x14ac:dyDescent="0.35">
      <c r="A110" t="s">
        <v>135</v>
      </c>
      <c r="B110" t="s">
        <v>135</v>
      </c>
    </row>
    <row r="111" spans="1:2" x14ac:dyDescent="0.35">
      <c r="A111" t="s">
        <v>62</v>
      </c>
      <c r="B111" t="s">
        <v>62</v>
      </c>
    </row>
    <row r="112" spans="1:2" x14ac:dyDescent="0.35">
      <c r="A112" t="s">
        <v>189</v>
      </c>
      <c r="B112" t="s">
        <v>189</v>
      </c>
    </row>
    <row r="113" spans="1:2" x14ac:dyDescent="0.35">
      <c r="A113" t="s">
        <v>59</v>
      </c>
      <c r="B113" t="s">
        <v>530</v>
      </c>
    </row>
    <row r="114" spans="1:2" x14ac:dyDescent="0.35">
      <c r="A114" t="s">
        <v>121</v>
      </c>
      <c r="B114" t="s">
        <v>562</v>
      </c>
    </row>
    <row r="115" spans="1:2" x14ac:dyDescent="0.35">
      <c r="A115" t="s">
        <v>96</v>
      </c>
      <c r="B115" t="s">
        <v>96</v>
      </c>
    </row>
    <row r="116" spans="1:2" x14ac:dyDescent="0.35">
      <c r="A116" t="s">
        <v>4</v>
      </c>
      <c r="B116" t="s">
        <v>4</v>
      </c>
    </row>
    <row r="117" spans="1:2" x14ac:dyDescent="0.35">
      <c r="A117" t="s">
        <v>118</v>
      </c>
      <c r="B117" t="s">
        <v>561</v>
      </c>
    </row>
    <row r="118" spans="1:2" x14ac:dyDescent="0.35">
      <c r="A118" t="s">
        <v>116</v>
      </c>
      <c r="B118" t="s">
        <v>116</v>
      </c>
    </row>
    <row r="119" spans="1:2" x14ac:dyDescent="0.35">
      <c r="A119" t="s">
        <v>77</v>
      </c>
      <c r="B119" t="s">
        <v>545</v>
      </c>
    </row>
    <row r="120" spans="1:2" x14ac:dyDescent="0.35">
      <c r="A120" t="s">
        <v>185</v>
      </c>
      <c r="B120" t="s">
        <v>185</v>
      </c>
    </row>
    <row r="121" spans="1:2" x14ac:dyDescent="0.35">
      <c r="A121" t="s">
        <v>201</v>
      </c>
      <c r="B121" t="s">
        <v>619</v>
      </c>
    </row>
    <row r="122" spans="1:2" x14ac:dyDescent="0.35">
      <c r="A122" t="s">
        <v>17</v>
      </c>
      <c r="B122" t="s">
        <v>507</v>
      </c>
    </row>
    <row r="123" spans="1:2" x14ac:dyDescent="0.35">
      <c r="A123" t="s">
        <v>133</v>
      </c>
      <c r="B123" t="s">
        <v>566</v>
      </c>
    </row>
    <row r="124" spans="1:2" x14ac:dyDescent="0.35">
      <c r="A124" t="s">
        <v>28</v>
      </c>
      <c r="B124" t="s">
        <v>505</v>
      </c>
    </row>
    <row r="125" spans="1:2" x14ac:dyDescent="0.35">
      <c r="A125" t="s">
        <v>202</v>
      </c>
      <c r="B125" t="s">
        <v>202</v>
      </c>
    </row>
    <row r="126" spans="1:2" x14ac:dyDescent="0.35">
      <c r="A126" t="s">
        <v>186</v>
      </c>
      <c r="B126" t="s">
        <v>186</v>
      </c>
    </row>
    <row r="127" spans="1:2" x14ac:dyDescent="0.35">
      <c r="A127" t="s">
        <v>177</v>
      </c>
      <c r="B127" t="s">
        <v>177</v>
      </c>
    </row>
    <row r="128" spans="1:2" x14ac:dyDescent="0.35">
      <c r="A128" t="s">
        <v>106</v>
      </c>
      <c r="B128" t="s">
        <v>557</v>
      </c>
    </row>
    <row r="129" spans="1:2" x14ac:dyDescent="0.35">
      <c r="A129" t="s">
        <v>131</v>
      </c>
      <c r="B129" t="s">
        <v>131</v>
      </c>
    </row>
    <row r="130" spans="1:2" x14ac:dyDescent="0.35">
      <c r="A130" t="s">
        <v>99</v>
      </c>
      <c r="B130" t="s">
        <v>99</v>
      </c>
    </row>
    <row r="131" spans="1:2" x14ac:dyDescent="0.35">
      <c r="A131" t="s">
        <v>187</v>
      </c>
      <c r="B131" t="s">
        <v>612</v>
      </c>
    </row>
    <row r="132" spans="1:2" x14ac:dyDescent="0.35">
      <c r="A132" t="s">
        <v>63</v>
      </c>
      <c r="B132" t="s">
        <v>533</v>
      </c>
    </row>
    <row r="133" spans="1:2" x14ac:dyDescent="0.35">
      <c r="A133" t="s">
        <v>173</v>
      </c>
      <c r="B133" t="s">
        <v>173</v>
      </c>
    </row>
    <row r="134" spans="1:2" x14ac:dyDescent="0.35">
      <c r="A134" t="s">
        <v>40</v>
      </c>
      <c r="B134" t="s">
        <v>40</v>
      </c>
    </row>
    <row r="135" spans="1:2" x14ac:dyDescent="0.35">
      <c r="A135" t="s">
        <v>128</v>
      </c>
      <c r="B135" t="s">
        <v>128</v>
      </c>
    </row>
    <row r="136" spans="1:2" x14ac:dyDescent="0.35">
      <c r="A136" t="s">
        <v>123</v>
      </c>
      <c r="B136" t="s">
        <v>123</v>
      </c>
    </row>
    <row r="137" spans="1:2" x14ac:dyDescent="0.35">
      <c r="A137" t="s">
        <v>113</v>
      </c>
      <c r="B137" t="s">
        <v>559</v>
      </c>
    </row>
    <row r="138" spans="1:2" x14ac:dyDescent="0.35">
      <c r="A138" t="s">
        <v>65</v>
      </c>
      <c r="B138" t="s">
        <v>534</v>
      </c>
    </row>
    <row r="139" spans="1:2" x14ac:dyDescent="0.35">
      <c r="A139" t="s">
        <v>74</v>
      </c>
      <c r="B139" t="s">
        <v>74</v>
      </c>
    </row>
    <row r="140" spans="1:2" x14ac:dyDescent="0.35">
      <c r="A140" t="s">
        <v>184</v>
      </c>
      <c r="B140" t="s">
        <v>184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180</v>
      </c>
      <c r="B142" t="s">
        <v>180</v>
      </c>
    </row>
    <row r="143" spans="1:2" x14ac:dyDescent="0.35">
      <c r="A143" t="s">
        <v>78</v>
      </c>
      <c r="B143" t="s">
        <v>78</v>
      </c>
    </row>
    <row r="144" spans="1:2" x14ac:dyDescent="0.35">
      <c r="A144" t="s">
        <v>79</v>
      </c>
      <c r="B144" t="s">
        <v>79</v>
      </c>
    </row>
    <row r="145" spans="1:2" x14ac:dyDescent="0.35">
      <c r="A145" t="s">
        <v>151</v>
      </c>
      <c r="B145" t="s">
        <v>151</v>
      </c>
    </row>
    <row r="146" spans="1:2" x14ac:dyDescent="0.35">
      <c r="A146" t="s">
        <v>80</v>
      </c>
      <c r="B146" t="s">
        <v>549</v>
      </c>
    </row>
    <row r="147" spans="1:2" x14ac:dyDescent="0.35">
      <c r="A147" t="s">
        <v>45</v>
      </c>
      <c r="B147" t="s">
        <v>45</v>
      </c>
    </row>
    <row r="148" spans="1:2" x14ac:dyDescent="0.35">
      <c r="A148" t="s">
        <v>111</v>
      </c>
      <c r="B148" t="s">
        <v>111</v>
      </c>
    </row>
    <row r="149" spans="1:2" x14ac:dyDescent="0.35">
      <c r="A149" t="s">
        <v>97</v>
      </c>
      <c r="B149" t="s">
        <v>555</v>
      </c>
    </row>
    <row r="150" spans="1:2" x14ac:dyDescent="0.35">
      <c r="A150" t="s">
        <v>129</v>
      </c>
      <c r="B150" t="s">
        <v>570</v>
      </c>
    </row>
    <row r="151" spans="1:2" x14ac:dyDescent="0.35">
      <c r="A151" t="s">
        <v>182</v>
      </c>
      <c r="B151" t="s">
        <v>611</v>
      </c>
    </row>
    <row r="152" spans="1:2" x14ac:dyDescent="0.35">
      <c r="A152" t="s">
        <v>20</v>
      </c>
      <c r="B152" t="s">
        <v>510</v>
      </c>
    </row>
    <row r="153" spans="1:2" x14ac:dyDescent="0.35">
      <c r="A153" t="s">
        <v>160</v>
      </c>
      <c r="B153" t="s">
        <v>160</v>
      </c>
    </row>
    <row r="154" spans="1:2" x14ac:dyDescent="0.35">
      <c r="A154" t="s">
        <v>41</v>
      </c>
      <c r="B154" t="s">
        <v>41</v>
      </c>
    </row>
    <row r="155" spans="1:2" x14ac:dyDescent="0.35">
      <c r="A155" t="s">
        <v>58</v>
      </c>
      <c r="B155" t="s">
        <v>58</v>
      </c>
    </row>
    <row r="156" spans="1:2" x14ac:dyDescent="0.35">
      <c r="A156" t="s">
        <v>15</v>
      </c>
      <c r="B156" t="s">
        <v>504</v>
      </c>
    </row>
    <row r="157" spans="1:2" x14ac:dyDescent="0.35">
      <c r="A157" t="s">
        <v>6</v>
      </c>
      <c r="B157" t="s">
        <v>6</v>
      </c>
    </row>
    <row r="158" spans="1:2" x14ac:dyDescent="0.35">
      <c r="A158" t="s">
        <v>156</v>
      </c>
      <c r="B158" t="s">
        <v>156</v>
      </c>
    </row>
    <row r="159" spans="1:2" x14ac:dyDescent="0.35">
      <c r="A159" t="s">
        <v>162</v>
      </c>
      <c r="B159" t="s">
        <v>162</v>
      </c>
    </row>
    <row r="160" spans="1:2" x14ac:dyDescent="0.35">
      <c r="A160" t="s">
        <v>11</v>
      </c>
      <c r="B160" t="s">
        <v>503</v>
      </c>
    </row>
    <row r="161" spans="1:2" x14ac:dyDescent="0.35">
      <c r="A161" t="s">
        <v>170</v>
      </c>
      <c r="B161" t="s">
        <v>170</v>
      </c>
    </row>
    <row r="162" spans="1:2" x14ac:dyDescent="0.35">
      <c r="A162" t="s">
        <v>127</v>
      </c>
      <c r="B162" t="s">
        <v>127</v>
      </c>
    </row>
    <row r="163" spans="1:2" x14ac:dyDescent="0.35">
      <c r="A163" t="s">
        <v>169</v>
      </c>
      <c r="B163" t="s">
        <v>598</v>
      </c>
    </row>
    <row r="164" spans="1:2" x14ac:dyDescent="0.35">
      <c r="A164" t="s">
        <v>68</v>
      </c>
      <c r="B164" t="s">
        <v>68</v>
      </c>
    </row>
    <row r="165" spans="1:2" x14ac:dyDescent="0.35">
      <c r="A165" t="s">
        <v>52</v>
      </c>
      <c r="B165" t="s">
        <v>52</v>
      </c>
    </row>
    <row r="166" spans="1:2" x14ac:dyDescent="0.35">
      <c r="A166" t="s">
        <v>163</v>
      </c>
      <c r="B166" t="s">
        <v>595</v>
      </c>
    </row>
    <row r="167" spans="1:2" x14ac:dyDescent="0.35">
      <c r="A167" t="s">
        <v>69</v>
      </c>
      <c r="B167" t="s">
        <v>538</v>
      </c>
    </row>
    <row r="168" spans="1:2" x14ac:dyDescent="0.35">
      <c r="A168" t="s">
        <v>18</v>
      </c>
      <c r="B168" t="s">
        <v>18</v>
      </c>
    </row>
    <row r="169" spans="1:2" x14ac:dyDescent="0.35">
      <c r="A169" t="s">
        <v>132</v>
      </c>
      <c r="B169" t="s">
        <v>567</v>
      </c>
    </row>
    <row r="170" spans="1:2" x14ac:dyDescent="0.35">
      <c r="A170" t="s">
        <v>142</v>
      </c>
      <c r="B170" t="s">
        <v>142</v>
      </c>
    </row>
    <row r="171" spans="1:2" x14ac:dyDescent="0.35">
      <c r="A171" t="s">
        <v>166</v>
      </c>
      <c r="B171" t="s">
        <v>166</v>
      </c>
    </row>
    <row r="172" spans="1:2" x14ac:dyDescent="0.35">
      <c r="A172" t="s">
        <v>168</v>
      </c>
      <c r="B172" t="s">
        <v>168</v>
      </c>
    </row>
    <row r="173" spans="1:2" x14ac:dyDescent="0.35">
      <c r="A173" t="s">
        <v>31</v>
      </c>
      <c r="B173" t="s">
        <v>516</v>
      </c>
    </row>
    <row r="174" spans="1:2" x14ac:dyDescent="0.35">
      <c r="A174" t="s">
        <v>70</v>
      </c>
      <c r="B174" t="s">
        <v>546</v>
      </c>
    </row>
    <row r="175" spans="1:2" x14ac:dyDescent="0.35">
      <c r="A175" t="s">
        <v>114</v>
      </c>
      <c r="B175" t="s">
        <v>114</v>
      </c>
    </row>
    <row r="176" spans="1:2" x14ac:dyDescent="0.35">
      <c r="A176" t="s">
        <v>152</v>
      </c>
      <c r="B176" t="s">
        <v>152</v>
      </c>
    </row>
    <row r="177" spans="1:2" x14ac:dyDescent="0.35">
      <c r="A177" t="s">
        <v>85</v>
      </c>
      <c r="B17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fed_counts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brist</dc:creator>
  <cp:lastModifiedBy>Bristow Richards</cp:lastModifiedBy>
  <dcterms:created xsi:type="dcterms:W3CDTF">2023-03-02T11:50:40Z</dcterms:created>
  <dcterms:modified xsi:type="dcterms:W3CDTF">2023-03-02T18:49:41Z</dcterms:modified>
</cp:coreProperties>
</file>