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PC\Documents\Git Repo\StatisticComputation2I-22\Midterm\"/>
    </mc:Choice>
  </mc:AlternateContent>
  <xr:revisionPtr revIDLastSave="0" documentId="13_ncr:1_{B06F3151-1BF2-4235-92C5-150EE6EEDD62}" xr6:coauthVersionLast="47" xr6:coauthVersionMax="47" xr10:uidLastSave="{00000000-0000-0000-0000-000000000000}"/>
  <bookViews>
    <workbookView xWindow="-110" yWindow="-110" windowWidth="19420" windowHeight="11020" activeTab="5" xr2:uid="{D617DD7E-1234-45E2-91A6-6B20DB9BF275}"/>
  </bookViews>
  <sheets>
    <sheet name="HP" sheetId="1" r:id="rId1"/>
    <sheet name="CP" sheetId="2" r:id="rId2"/>
    <sheet name="DEF" sheetId="3" r:id="rId3"/>
    <sheet name="STATUS" sheetId="4" r:id="rId4"/>
    <sheet name="TYPE" sheetId="6" r:id="rId5"/>
    <sheet name="Caught Polnem" sheetId="9" r:id="rId6"/>
  </sheets>
  <definedNames>
    <definedName name="_xlchart.v1.0" hidden="1">HP!$A$2:$A$286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D5" i="6"/>
  <c r="D2" i="3"/>
  <c r="D4" i="3" s="1"/>
  <c r="F10" i="1" a="1"/>
  <c r="F10" i="1" s="1"/>
  <c r="D2" i="6"/>
  <c r="D4" i="6" s="1"/>
  <c r="D6" i="4"/>
  <c r="D8" i="4" s="1"/>
  <c r="D2" i="4"/>
  <c r="D4" i="4" s="1"/>
  <c r="D3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" i="2"/>
  <c r="C8" i="2"/>
  <c r="C3" i="2"/>
  <c r="C16" i="1"/>
  <c r="C15" i="1"/>
  <c r="E13" i="1"/>
  <c r="E12" i="1"/>
  <c r="E11" i="1"/>
  <c r="C12" i="1"/>
  <c r="C13" i="1" s="1"/>
  <c r="C3" i="1"/>
  <c r="F15" i="1" l="1"/>
  <c r="F13" i="1"/>
  <c r="F14" i="1"/>
  <c r="F12" i="1"/>
  <c r="F11" i="1"/>
  <c r="E14" i="1"/>
  <c r="E15" i="1" s="1"/>
  <c r="C14" i="1"/>
  <c r="B266" i="1" s="1"/>
  <c r="B151" i="1" l="1"/>
  <c r="B106" i="1"/>
  <c r="B4" i="1"/>
  <c r="B127" i="1"/>
  <c r="B104" i="1"/>
  <c r="B177" i="1"/>
  <c r="B181" i="1"/>
  <c r="B63" i="1"/>
  <c r="B21" i="1"/>
  <c r="B85" i="1"/>
  <c r="B158" i="1"/>
  <c r="B250" i="1"/>
  <c r="B38" i="1"/>
  <c r="B167" i="1"/>
  <c r="B272" i="1"/>
  <c r="B5" i="1"/>
  <c r="B46" i="1"/>
  <c r="B113" i="1"/>
  <c r="B186" i="1"/>
  <c r="B71" i="1"/>
  <c r="B160" i="1"/>
  <c r="B24" i="1"/>
  <c r="B143" i="1"/>
  <c r="B222" i="1"/>
  <c r="B136" i="1"/>
  <c r="B3" i="1"/>
  <c r="B54" i="1"/>
  <c r="B122" i="1"/>
  <c r="B195" i="1"/>
  <c r="B79" i="1"/>
  <c r="B178" i="1"/>
  <c r="B40" i="1"/>
  <c r="B152" i="1"/>
  <c r="B41" i="1"/>
  <c r="B240" i="1"/>
  <c r="B163" i="1"/>
  <c r="B249" i="1"/>
  <c r="B103" i="1"/>
  <c r="B112" i="1"/>
  <c r="B10" i="1"/>
  <c r="B62" i="1"/>
  <c r="B131" i="1"/>
  <c r="B205" i="1"/>
  <c r="B87" i="1"/>
  <c r="B187" i="1"/>
  <c r="B48" i="1"/>
  <c r="B161" i="1"/>
  <c r="B73" i="1"/>
  <c r="B200" i="1"/>
  <c r="B8" i="1"/>
  <c r="B267" i="1"/>
  <c r="B100" i="1"/>
  <c r="B37" i="1"/>
  <c r="B45" i="1"/>
  <c r="B185" i="1"/>
  <c r="B53" i="1"/>
  <c r="B121" i="1"/>
  <c r="B194" i="1"/>
  <c r="B14" i="1"/>
  <c r="B70" i="1"/>
  <c r="B141" i="1"/>
  <c r="B215" i="1"/>
  <c r="B17" i="1"/>
  <c r="B105" i="1"/>
  <c r="B206" i="1"/>
  <c r="B64" i="1"/>
  <c r="B179" i="1"/>
  <c r="B81" i="1"/>
  <c r="B26" i="1"/>
  <c r="B210" i="1"/>
  <c r="B68" i="1"/>
  <c r="B164" i="1"/>
  <c r="B94" i="1"/>
  <c r="B130" i="1"/>
  <c r="B16" i="1"/>
  <c r="B78" i="1"/>
  <c r="B150" i="1"/>
  <c r="B23" i="1"/>
  <c r="B114" i="1"/>
  <c r="B216" i="1"/>
  <c r="B72" i="1"/>
  <c r="B218" i="1"/>
  <c r="B107" i="1"/>
  <c r="B58" i="1"/>
  <c r="B264" i="1"/>
  <c r="B27" i="1"/>
  <c r="B138" i="1"/>
  <c r="B228" i="1"/>
  <c r="B29" i="1"/>
  <c r="B176" i="1"/>
  <c r="B61" i="1"/>
  <c r="B203" i="1"/>
  <c r="B232" i="1"/>
  <c r="B69" i="1"/>
  <c r="B139" i="1"/>
  <c r="B214" i="1"/>
  <c r="B22" i="1"/>
  <c r="B86" i="1"/>
  <c r="B159" i="1"/>
  <c r="B254" i="1"/>
  <c r="B39" i="1"/>
  <c r="B133" i="1"/>
  <c r="B234" i="1"/>
  <c r="B80" i="1"/>
  <c r="B238" i="1"/>
  <c r="B144" i="1"/>
  <c r="B66" i="1"/>
  <c r="B91" i="1"/>
  <c r="B213" i="1"/>
  <c r="B253" i="1"/>
  <c r="B271" i="1"/>
  <c r="B245" i="1"/>
  <c r="B284" i="1"/>
  <c r="B220" i="1"/>
  <c r="B156" i="1"/>
  <c r="B92" i="1"/>
  <c r="B259" i="1"/>
  <c r="B241" i="1"/>
  <c r="B202" i="1"/>
  <c r="B129" i="1"/>
  <c r="B60" i="1"/>
  <c r="B246" i="1"/>
  <c r="B155" i="1"/>
  <c r="B83" i="1"/>
  <c r="B19" i="1"/>
  <c r="B263" i="1"/>
  <c r="B237" i="1"/>
  <c r="B276" i="1"/>
  <c r="B212" i="1"/>
  <c r="B148" i="1"/>
  <c r="B251" i="1"/>
  <c r="B233" i="1"/>
  <c r="B193" i="1"/>
  <c r="B120" i="1"/>
  <c r="B52" i="1"/>
  <c r="B224" i="1"/>
  <c r="B146" i="1"/>
  <c r="B75" i="1"/>
  <c r="B15" i="1"/>
  <c r="B191" i="1"/>
  <c r="B118" i="1"/>
  <c r="B50" i="1"/>
  <c r="B208" i="1"/>
  <c r="B135" i="1"/>
  <c r="B65" i="1"/>
  <c r="B207" i="1"/>
  <c r="B134" i="1"/>
  <c r="B255" i="1"/>
  <c r="B229" i="1"/>
  <c r="B268" i="1"/>
  <c r="B204" i="1"/>
  <c r="B140" i="1"/>
  <c r="B243" i="1"/>
  <c r="B225" i="1"/>
  <c r="B184" i="1"/>
  <c r="B111" i="1"/>
  <c r="B44" i="1"/>
  <c r="B211" i="1"/>
  <c r="B137" i="1"/>
  <c r="B67" i="1"/>
  <c r="B7" i="1"/>
  <c r="B182" i="1"/>
  <c r="B109" i="1"/>
  <c r="B42" i="1"/>
  <c r="B199" i="1"/>
  <c r="B126" i="1"/>
  <c r="B57" i="1"/>
  <c r="B198" i="1"/>
  <c r="B125" i="1"/>
  <c r="B56" i="1"/>
  <c r="B197" i="1"/>
  <c r="B123" i="1"/>
  <c r="B55" i="1"/>
  <c r="B247" i="1"/>
  <c r="B285" i="1"/>
  <c r="B221" i="1"/>
  <c r="B260" i="1"/>
  <c r="B196" i="1"/>
  <c r="B132" i="1"/>
  <c r="B235" i="1"/>
  <c r="B281" i="1"/>
  <c r="B217" i="1"/>
  <c r="B175" i="1"/>
  <c r="B102" i="1"/>
  <c r="B36" i="1"/>
  <c r="B201" i="1"/>
  <c r="B128" i="1"/>
  <c r="B59" i="1"/>
  <c r="B13" i="1"/>
  <c r="B286" i="1"/>
  <c r="B173" i="1"/>
  <c r="B99" i="1"/>
  <c r="B34" i="1"/>
  <c r="B190" i="1"/>
  <c r="B117" i="1"/>
  <c r="B49" i="1"/>
  <c r="B189" i="1"/>
  <c r="B115" i="1"/>
  <c r="B239" i="1"/>
  <c r="B277" i="1"/>
  <c r="B252" i="1"/>
  <c r="B188" i="1"/>
  <c r="B124" i="1"/>
  <c r="B227" i="1"/>
  <c r="B273" i="1"/>
  <c r="B209" i="1"/>
  <c r="B270" i="1"/>
  <c r="B166" i="1"/>
  <c r="B93" i="1"/>
  <c r="B28" i="1"/>
  <c r="B192" i="1"/>
  <c r="B119" i="1"/>
  <c r="B51" i="1"/>
  <c r="B11" i="1"/>
  <c r="B231" i="1"/>
  <c r="B269" i="1"/>
  <c r="B244" i="1"/>
  <c r="B180" i="1"/>
  <c r="B116" i="1"/>
  <c r="B283" i="1"/>
  <c r="B219" i="1"/>
  <c r="B265" i="1"/>
  <c r="B248" i="1"/>
  <c r="B157" i="1"/>
  <c r="B84" i="1"/>
  <c r="B20" i="1"/>
  <c r="B183" i="1"/>
  <c r="B110" i="1"/>
  <c r="B43" i="1"/>
  <c r="B242" i="1"/>
  <c r="B154" i="1"/>
  <c r="B82" i="1"/>
  <c r="B18" i="1"/>
  <c r="B282" i="1"/>
  <c r="B171" i="1"/>
  <c r="B98" i="1"/>
  <c r="B33" i="1"/>
  <c r="B280" i="1"/>
  <c r="B170" i="1"/>
  <c r="B97" i="1"/>
  <c r="B32" i="1"/>
  <c r="B278" i="1"/>
  <c r="B169" i="1"/>
  <c r="B96" i="1"/>
  <c r="B31" i="1"/>
  <c r="B261" i="1"/>
  <c r="B236" i="1"/>
  <c r="B172" i="1"/>
  <c r="B108" i="1"/>
  <c r="B275" i="1"/>
  <c r="B257" i="1"/>
  <c r="B226" i="1"/>
  <c r="B147" i="1"/>
  <c r="B76" i="1"/>
  <c r="B12" i="1"/>
  <c r="B174" i="1"/>
  <c r="B101" i="1"/>
  <c r="B35" i="1"/>
  <c r="B223" i="1"/>
  <c r="B145" i="1"/>
  <c r="B74" i="1"/>
  <c r="B6" i="1"/>
  <c r="B262" i="1"/>
  <c r="B162" i="1"/>
  <c r="B89" i="1"/>
  <c r="B25" i="1"/>
  <c r="B9" i="1"/>
  <c r="B77" i="1"/>
  <c r="B149" i="1"/>
  <c r="B230" i="1"/>
  <c r="B30" i="1"/>
  <c r="B95" i="1"/>
  <c r="B168" i="1"/>
  <c r="B274" i="1"/>
  <c r="B47" i="1"/>
  <c r="B142" i="1"/>
  <c r="B256" i="1"/>
  <c r="B88" i="1"/>
  <c r="B258" i="1"/>
  <c r="B153" i="1"/>
  <c r="B90" i="1"/>
  <c r="B165" i="1"/>
  <c r="B279" i="1"/>
  <c r="F17" i="1" l="1"/>
  <c r="G14" i="1" l="1"/>
  <c r="G12" i="1"/>
  <c r="G15" i="1"/>
  <c r="G11" i="1"/>
  <c r="G10" i="1"/>
  <c r="G13" i="1"/>
  <c r="G17" i="1" l="1"/>
  <c r="H10" i="1"/>
  <c r="H11" i="1" s="1"/>
  <c r="H12" i="1" s="1"/>
  <c r="H13" i="1" s="1"/>
  <c r="H14" i="1" s="1"/>
  <c r="H15" i="1" s="1"/>
</calcChain>
</file>

<file path=xl/sharedStrings.xml><?xml version="1.0" encoding="utf-8"?>
<sst xmlns="http://schemas.openxmlformats.org/spreadsheetml/2006/main" count="670" uniqueCount="148">
  <si>
    <t>Outlier</t>
  </si>
  <si>
    <t>Q1</t>
  </si>
  <si>
    <t>Bins</t>
  </si>
  <si>
    <t>Frequency</t>
  </si>
  <si>
    <t>Relative Frequency</t>
  </si>
  <si>
    <t>Cumulative Frequency</t>
  </si>
  <si>
    <t>Q2</t>
  </si>
  <si>
    <t>Q3</t>
  </si>
  <si>
    <t>IQR</t>
  </si>
  <si>
    <t>Lower</t>
  </si>
  <si>
    <t>Higher</t>
  </si>
  <si>
    <t>Total</t>
  </si>
  <si>
    <t>HP</t>
  </si>
  <si>
    <t>Median = 45.0</t>
  </si>
  <si>
    <t>Mode = 12</t>
  </si>
  <si>
    <t>Variance</t>
  </si>
  <si>
    <t>Mean = 49.814</t>
  </si>
  <si>
    <t>Standard Deviation</t>
  </si>
  <si>
    <t>cp</t>
  </si>
  <si>
    <t>Mean = 228.442</t>
  </si>
  <si>
    <t>Median = 142.0</t>
  </si>
  <si>
    <t>Modus = 10</t>
  </si>
  <si>
    <t>Z-Score</t>
  </si>
  <si>
    <t>Standard Dev</t>
  </si>
  <si>
    <t>def</t>
  </si>
  <si>
    <t>Probability of Pokemon which has DEF more than 60</t>
  </si>
  <si>
    <t>Total Pokemon Who have DEF &gt; 60</t>
  </si>
  <si>
    <t>Total Overall Pokemon</t>
  </si>
  <si>
    <t>status</t>
  </si>
  <si>
    <t>Caught</t>
  </si>
  <si>
    <t>Flee</t>
  </si>
  <si>
    <t>Total Pokemon Who have Caught</t>
  </si>
  <si>
    <t>Total Pokemon Who have Fled</t>
  </si>
  <si>
    <t>type</t>
  </si>
  <si>
    <t>Fire</t>
  </si>
  <si>
    <t>Normal</t>
  </si>
  <si>
    <t>Fighting</t>
  </si>
  <si>
    <t>Bug/Fighting</t>
  </si>
  <si>
    <t>Grass/Poison</t>
  </si>
  <si>
    <t>Poison</t>
  </si>
  <si>
    <t>Water</t>
  </si>
  <si>
    <t>Steel/Rock</t>
  </si>
  <si>
    <t>Water/Electric</t>
  </si>
  <si>
    <t>Normal/Flying</t>
  </si>
  <si>
    <t>Bug/Flying</t>
  </si>
  <si>
    <t>Electric/Steel</t>
  </si>
  <si>
    <t>Bug/Water</t>
  </si>
  <si>
    <t>Electric</t>
  </si>
  <si>
    <t>Bug</t>
  </si>
  <si>
    <t xml:space="preserve">Electric </t>
  </si>
  <si>
    <t>Normal/Fighting</t>
  </si>
  <si>
    <t>Ground</t>
  </si>
  <si>
    <t>bug</t>
  </si>
  <si>
    <t>Poison/Flying</t>
  </si>
  <si>
    <t>Grass</t>
  </si>
  <si>
    <t>Grass/Flying</t>
  </si>
  <si>
    <t xml:space="preserve">Grass </t>
  </si>
  <si>
    <t>Bug/Poison</t>
  </si>
  <si>
    <t>Rock/Psychic</t>
  </si>
  <si>
    <t>Dark</t>
  </si>
  <si>
    <t>Psychic</t>
  </si>
  <si>
    <t>Grace/Ice</t>
  </si>
  <si>
    <t>Rock</t>
  </si>
  <si>
    <t>Grace/steel</t>
  </si>
  <si>
    <t>Ground/Electric</t>
  </si>
  <si>
    <t>Poison/Dark</t>
  </si>
  <si>
    <t>Ghost/Poison</t>
  </si>
  <si>
    <t xml:space="preserve">Bug </t>
  </si>
  <si>
    <t>Ghost/Flying</t>
  </si>
  <si>
    <t>Dark/Fire</t>
  </si>
  <si>
    <t>Poison/Water</t>
  </si>
  <si>
    <t>Normal / Fly</t>
  </si>
  <si>
    <t>Fighter</t>
  </si>
  <si>
    <t>Bug / leaf</t>
  </si>
  <si>
    <t>Normal / Grass</t>
  </si>
  <si>
    <t>Water / Electric</t>
  </si>
  <si>
    <t>Leaf / Poison</t>
  </si>
  <si>
    <t xml:space="preserve">Leaf </t>
  </si>
  <si>
    <t>Poison / Water</t>
  </si>
  <si>
    <t>Leaf / Psychic</t>
  </si>
  <si>
    <t>Water / Rock</t>
  </si>
  <si>
    <t>Water/Ground</t>
  </si>
  <si>
    <t>Ice</t>
  </si>
  <si>
    <t>Grass/Steel</t>
  </si>
  <si>
    <t>Psychic/Fairy</t>
  </si>
  <si>
    <t>Total Electric Type Pokemon</t>
  </si>
  <si>
    <t>Probability of Catching Electric Type Pokemon</t>
  </si>
  <si>
    <t>Probability of Catching 3 Electric Type Pokemon 10 Times Randomly</t>
  </si>
  <si>
    <t>Pokemon</t>
  </si>
  <si>
    <t>Oddish</t>
  </si>
  <si>
    <t>Lairon</t>
  </si>
  <si>
    <t>Chinchou</t>
  </si>
  <si>
    <t>Ledyba</t>
  </si>
  <si>
    <t>Pidove</t>
  </si>
  <si>
    <t>Surskit</t>
  </si>
  <si>
    <t>Pikachu</t>
  </si>
  <si>
    <t>Tynamo</t>
  </si>
  <si>
    <t>Stufful</t>
  </si>
  <si>
    <t>Magikarp</t>
  </si>
  <si>
    <t>Karrablast</t>
  </si>
  <si>
    <t>Cyndaquil</t>
  </si>
  <si>
    <t>Vulpix</t>
  </si>
  <si>
    <t>Lillipup</t>
  </si>
  <si>
    <t>Aron</t>
  </si>
  <si>
    <t>Caterpie</t>
  </si>
  <si>
    <t>Slugma</t>
  </si>
  <si>
    <t>Shelmet</t>
  </si>
  <si>
    <t>Clauncher</t>
  </si>
  <si>
    <t>Starly</t>
  </si>
  <si>
    <t>Patrat</t>
  </si>
  <si>
    <t>Zubat</t>
  </si>
  <si>
    <t>Shroomish</t>
  </si>
  <si>
    <t>Hoppip</t>
  </si>
  <si>
    <t>Charmander</t>
  </si>
  <si>
    <t>Castform</t>
  </si>
  <si>
    <t>Weedle</t>
  </si>
  <si>
    <t>Solrock</t>
  </si>
  <si>
    <t>Purrloin</t>
  </si>
  <si>
    <t>Bunnelby</t>
  </si>
  <si>
    <t>Froakie</t>
  </si>
  <si>
    <t>Sentret</t>
  </si>
  <si>
    <t>Ekans</t>
  </si>
  <si>
    <t>Bulbasaur</t>
  </si>
  <si>
    <t>Voltrob</t>
  </si>
  <si>
    <t>Eevee</t>
  </si>
  <si>
    <t>Nosepass</t>
  </si>
  <si>
    <t>Teddiursa</t>
  </si>
  <si>
    <t>Houndour</t>
  </si>
  <si>
    <t>Himontop</t>
  </si>
  <si>
    <t>Volbeat</t>
  </si>
  <si>
    <t>Glameow</t>
  </si>
  <si>
    <t>Yungoos</t>
  </si>
  <si>
    <t>Stunky</t>
  </si>
  <si>
    <t>Gastly</t>
  </si>
  <si>
    <t>Duoduo</t>
  </si>
  <si>
    <t>Tympole</t>
  </si>
  <si>
    <t>Pansage</t>
  </si>
  <si>
    <t>Primeape</t>
  </si>
  <si>
    <t>Foongus</t>
  </si>
  <si>
    <t>Drifblim</t>
  </si>
  <si>
    <t>Staravia</t>
  </si>
  <si>
    <t>Mareanie</t>
  </si>
  <si>
    <t>Tranquil</t>
  </si>
  <si>
    <t>Hitmontop</t>
  </si>
  <si>
    <t>Kricketot</t>
  </si>
  <si>
    <t>Deerling</t>
  </si>
  <si>
    <t>Tentacool</t>
  </si>
  <si>
    <t>Diglett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</si>
</sst>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0"/>
      <color theme="1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readingOrder="1"/>
    </xf>
    <xf numFmtId="0" fontId="3" fillId="0" borderId="0" xfId="0" applyFont="1"/>
    <xf numFmtId="164" fontId="0" fillId="0" borderId="0" xfId="0" applyNumberFormat="1"/>
    <xf numFmtId="0" fontId="4" fillId="0" borderId="0" xfId="0" applyFont="1" applyAlignment="1">
      <alignment readingOrder="1"/>
    </xf>
    <xf numFmtId="0" fontId="4" fillId="0" borderId="0" xfId="0" applyFont="1"/>
    <xf numFmtId="0" fontId="0" fillId="0" borderId="0" xfId="0" applyAlignment="1">
      <alignment horizontal="fill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HP!$E$10:$E$15</c15:sqref>
                  </c15:fullRef>
                </c:ext>
              </c:extLst>
              <c:f>HP!$E$10:$E$13</c:f>
              <c:numCache>
                <c:formatCode>General</c:formatCode>
                <c:ptCount val="4"/>
                <c:pt idx="0">
                  <c:v>20</c:v>
                </c:pt>
                <c:pt idx="1">
                  <c:v>40</c:v>
                </c:pt>
                <c:pt idx="2">
                  <c:v>65</c:v>
                </c:pt>
                <c:pt idx="3">
                  <c:v>100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HP!$F$10:$F$15</c15:sqref>
                  </c15:fullRef>
                </c:ext>
              </c:extLst>
              <c:f>HP!$F$10:$F$13</c:f>
              <c:numCache>
                <c:formatCode>General</c:formatCode>
                <c:ptCount val="4"/>
                <c:pt idx="0">
                  <c:v>32</c:v>
                </c:pt>
                <c:pt idx="1">
                  <c:v>86</c:v>
                </c:pt>
                <c:pt idx="2">
                  <c:v>99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3A-4E13-BC23-5B87F20EB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477790351"/>
        <c:axId val="1"/>
      </c:barChart>
      <c:catAx>
        <c:axId val="147779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790351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Pokemon</a:t>
            </a:r>
            <a:r>
              <a:rPr lang="en-US" baseline="0"/>
              <a:t> Caught In Polinema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'Caught Polnem'!$A$2:$A$60</c:f>
              <c:strCache>
                <c:ptCount val="59"/>
                <c:pt idx="0">
                  <c:v>Shelmet</c:v>
                </c:pt>
                <c:pt idx="1">
                  <c:v>Clauncher</c:v>
                </c:pt>
                <c:pt idx="2">
                  <c:v>Starly</c:v>
                </c:pt>
                <c:pt idx="3">
                  <c:v>Ledyba</c:v>
                </c:pt>
                <c:pt idx="4">
                  <c:v>Patrat</c:v>
                </c:pt>
                <c:pt idx="5">
                  <c:v>Caterpie</c:v>
                </c:pt>
                <c:pt idx="6">
                  <c:v>Zubat</c:v>
                </c:pt>
                <c:pt idx="7">
                  <c:v>Magikarp</c:v>
                </c:pt>
                <c:pt idx="8">
                  <c:v>Shroomish</c:v>
                </c:pt>
                <c:pt idx="9">
                  <c:v>Pidove</c:v>
                </c:pt>
                <c:pt idx="10">
                  <c:v>Tynamo</c:v>
                </c:pt>
                <c:pt idx="11">
                  <c:v>Lillipup</c:v>
                </c:pt>
                <c:pt idx="12">
                  <c:v>Hoppip</c:v>
                </c:pt>
                <c:pt idx="13">
                  <c:v>Castform</c:v>
                </c:pt>
                <c:pt idx="14">
                  <c:v>Weedle</c:v>
                </c:pt>
                <c:pt idx="15">
                  <c:v>Solrock</c:v>
                </c:pt>
                <c:pt idx="16">
                  <c:v>Purrloin</c:v>
                </c:pt>
                <c:pt idx="17">
                  <c:v>Bunnelby</c:v>
                </c:pt>
                <c:pt idx="18">
                  <c:v>Froakie</c:v>
                </c:pt>
                <c:pt idx="19">
                  <c:v>Stufful</c:v>
                </c:pt>
                <c:pt idx="20">
                  <c:v>Bulbasaur</c:v>
                </c:pt>
                <c:pt idx="21">
                  <c:v>Pikachu</c:v>
                </c:pt>
                <c:pt idx="22">
                  <c:v>Diglett</c:v>
                </c:pt>
                <c:pt idx="23">
                  <c:v>Teddiursa</c:v>
                </c:pt>
                <c:pt idx="24">
                  <c:v>Slugma</c:v>
                </c:pt>
                <c:pt idx="25">
                  <c:v>Houndour</c:v>
                </c:pt>
                <c:pt idx="26">
                  <c:v>Himontop</c:v>
                </c:pt>
                <c:pt idx="27">
                  <c:v>Nosepass</c:v>
                </c:pt>
                <c:pt idx="28">
                  <c:v>Volbeat</c:v>
                </c:pt>
                <c:pt idx="29">
                  <c:v>Chinchou</c:v>
                </c:pt>
                <c:pt idx="30">
                  <c:v>Yungoos</c:v>
                </c:pt>
                <c:pt idx="31">
                  <c:v>Ekans</c:v>
                </c:pt>
                <c:pt idx="32">
                  <c:v>Oddish</c:v>
                </c:pt>
                <c:pt idx="33">
                  <c:v>Stunky</c:v>
                </c:pt>
                <c:pt idx="34">
                  <c:v>Gastly</c:v>
                </c:pt>
                <c:pt idx="35">
                  <c:v>Duoduo</c:v>
                </c:pt>
                <c:pt idx="36">
                  <c:v>Voltrob</c:v>
                </c:pt>
                <c:pt idx="37">
                  <c:v>Tympole</c:v>
                </c:pt>
                <c:pt idx="38">
                  <c:v>Glameow</c:v>
                </c:pt>
                <c:pt idx="39">
                  <c:v>Pansage</c:v>
                </c:pt>
                <c:pt idx="40">
                  <c:v>Karrablast</c:v>
                </c:pt>
                <c:pt idx="41">
                  <c:v>Aron</c:v>
                </c:pt>
                <c:pt idx="42">
                  <c:v>Surskit</c:v>
                </c:pt>
                <c:pt idx="43">
                  <c:v>Primeape</c:v>
                </c:pt>
                <c:pt idx="44">
                  <c:v>Vulpix</c:v>
                </c:pt>
                <c:pt idx="45">
                  <c:v>Foongus</c:v>
                </c:pt>
                <c:pt idx="46">
                  <c:v>Drifblim</c:v>
                </c:pt>
                <c:pt idx="47">
                  <c:v>Staravia</c:v>
                </c:pt>
                <c:pt idx="48">
                  <c:v>Mareanie</c:v>
                </c:pt>
                <c:pt idx="49">
                  <c:v>Sentret</c:v>
                </c:pt>
                <c:pt idx="50">
                  <c:v>Eevee</c:v>
                </c:pt>
                <c:pt idx="51">
                  <c:v>Charmander</c:v>
                </c:pt>
                <c:pt idx="52">
                  <c:v>Tranquil</c:v>
                </c:pt>
                <c:pt idx="53">
                  <c:v>Hitmontop</c:v>
                </c:pt>
                <c:pt idx="54">
                  <c:v>Kricketot</c:v>
                </c:pt>
                <c:pt idx="55">
                  <c:v>Deerling</c:v>
                </c:pt>
                <c:pt idx="56">
                  <c:v>Cyndaquil</c:v>
                </c:pt>
                <c:pt idx="57">
                  <c:v>Tentacool</c:v>
                </c:pt>
                <c:pt idx="58">
                  <c:v>Lairon</c:v>
                </c:pt>
              </c:strCache>
            </c:strRef>
          </c:cat>
          <c:val>
            <c:numRef>
              <c:f>'Caught Polnem'!$B$2:$B$60</c:f>
              <c:numCache>
                <c:formatCode>General</c:formatCode>
                <c:ptCount val="59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4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3</c:v>
                </c:pt>
                <c:pt idx="24">
                  <c:v>1</c:v>
                </c:pt>
                <c:pt idx="25">
                  <c:v>3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1</c:v>
                </c:pt>
                <c:pt idx="31">
                  <c:v>3</c:v>
                </c:pt>
                <c:pt idx="32">
                  <c:v>4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08-477B-A4BE-C1CCDC192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51556943"/>
        <c:axId val="1758422063"/>
      </c:barChart>
      <c:catAx>
        <c:axId val="175155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422063"/>
        <c:crosses val="autoZero"/>
        <c:auto val="1"/>
        <c:lblAlgn val="ctr"/>
        <c:lblOffset val="100"/>
        <c:noMultiLvlLbl val="0"/>
      </c:catAx>
      <c:valAx>
        <c:axId val="1758422063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556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</a:t>
          </a:r>
        </a:p>
      </cx:txPr>
    </cx:title>
    <cx:plotArea>
      <cx:plotAreaRegion>
        <cx:series layoutId="boxWhisker" uniqueId="{8994178E-F2B8-419F-96F4-9719157E2199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882650</xdr:colOff>
      <xdr:row>17</xdr:row>
      <xdr:rowOff>165100</xdr:rowOff>
    </xdr:from>
    <xdr:to>
      <xdr:col>5</xdr:col>
      <xdr:colOff>304800</xdr:colOff>
      <xdr:row>32</xdr:row>
      <xdr:rowOff>146050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7DE137D4-E2C6-44BF-949D-79044601E4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301625</xdr:colOff>
      <xdr:row>17</xdr:row>
      <xdr:rowOff>158750</xdr:rowOff>
    </xdr:from>
    <xdr:to>
      <xdr:col>8</xdr:col>
      <xdr:colOff>1044575</xdr:colOff>
      <xdr:row>32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4F2E671-6030-A902-077C-75C38C3641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18275" y="3289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0</xdr:rowOff>
    </xdr:from>
    <xdr:to>
      <xdr:col>10</xdr:col>
      <xdr:colOff>314325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6988E8-9465-C10A-486F-F776670EA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4707-8913-494C-BB0C-E2EA59152E87}">
  <dimension ref="A1:H286"/>
  <sheetViews>
    <sheetView workbookViewId="0">
      <selection activeCell="B3" sqref="B3"/>
    </sheetView>
  </sheetViews>
  <sheetFormatPr defaultRowHeight="14.5" x14ac:dyDescent="0.35"/>
  <cols>
    <col min="1" max="1" width="15.26953125" customWidth="1"/>
    <col min="2" max="2" width="12.81640625" customWidth="1"/>
    <col min="3" max="3" width="26.36328125" customWidth="1"/>
    <col min="4" max="4" width="17.1796875" customWidth="1"/>
    <col min="5" max="5" width="17.36328125" customWidth="1"/>
    <col min="6" max="6" width="17.08984375" customWidth="1"/>
    <col min="7" max="7" width="14.90625" customWidth="1"/>
    <col min="8" max="8" width="22.81640625" customWidth="1"/>
    <col min="9" max="9" width="19.6328125" customWidth="1"/>
    <col min="257" max="257" width="15.26953125" customWidth="1"/>
    <col min="258" max="258" width="12.81640625" customWidth="1"/>
    <col min="259" max="259" width="37.6328125" customWidth="1"/>
    <col min="261" max="261" width="17.36328125" customWidth="1"/>
    <col min="262" max="262" width="17.08984375" customWidth="1"/>
    <col min="263" max="263" width="14.90625" customWidth="1"/>
    <col min="264" max="264" width="22.81640625" customWidth="1"/>
    <col min="265" max="265" width="19.6328125" customWidth="1"/>
    <col min="513" max="513" width="15.26953125" customWidth="1"/>
    <col min="514" max="514" width="12.81640625" customWidth="1"/>
    <col min="515" max="515" width="37.6328125" customWidth="1"/>
    <col min="517" max="517" width="17.36328125" customWidth="1"/>
    <col min="518" max="518" width="17.08984375" customWidth="1"/>
    <col min="519" max="519" width="14.90625" customWidth="1"/>
    <col min="520" max="520" width="22.81640625" customWidth="1"/>
    <col min="521" max="521" width="19.6328125" customWidth="1"/>
    <col min="769" max="769" width="15.26953125" customWidth="1"/>
    <col min="770" max="770" width="12.81640625" customWidth="1"/>
    <col min="771" max="771" width="37.6328125" customWidth="1"/>
    <col min="773" max="773" width="17.36328125" customWidth="1"/>
    <col min="774" max="774" width="17.08984375" customWidth="1"/>
    <col min="775" max="775" width="14.90625" customWidth="1"/>
    <col min="776" max="776" width="22.81640625" customWidth="1"/>
    <col min="777" max="777" width="19.6328125" customWidth="1"/>
    <col min="1025" max="1025" width="15.26953125" customWidth="1"/>
    <col min="1026" max="1026" width="12.81640625" customWidth="1"/>
    <col min="1027" max="1027" width="37.6328125" customWidth="1"/>
    <col min="1029" max="1029" width="17.36328125" customWidth="1"/>
    <col min="1030" max="1030" width="17.08984375" customWidth="1"/>
    <col min="1031" max="1031" width="14.90625" customWidth="1"/>
    <col min="1032" max="1032" width="22.81640625" customWidth="1"/>
    <col min="1033" max="1033" width="19.6328125" customWidth="1"/>
    <col min="1281" max="1281" width="15.26953125" customWidth="1"/>
    <col min="1282" max="1282" width="12.81640625" customWidth="1"/>
    <col min="1283" max="1283" width="37.6328125" customWidth="1"/>
    <col min="1285" max="1285" width="17.36328125" customWidth="1"/>
    <col min="1286" max="1286" width="17.08984375" customWidth="1"/>
    <col min="1287" max="1287" width="14.90625" customWidth="1"/>
    <col min="1288" max="1288" width="22.81640625" customWidth="1"/>
    <col min="1289" max="1289" width="19.6328125" customWidth="1"/>
    <col min="1537" max="1537" width="15.26953125" customWidth="1"/>
    <col min="1538" max="1538" width="12.81640625" customWidth="1"/>
    <col min="1539" max="1539" width="37.6328125" customWidth="1"/>
    <col min="1541" max="1541" width="17.36328125" customWidth="1"/>
    <col min="1542" max="1542" width="17.08984375" customWidth="1"/>
    <col min="1543" max="1543" width="14.90625" customWidth="1"/>
    <col min="1544" max="1544" width="22.81640625" customWidth="1"/>
    <col min="1545" max="1545" width="19.6328125" customWidth="1"/>
    <col min="1793" max="1793" width="15.26953125" customWidth="1"/>
    <col min="1794" max="1794" width="12.81640625" customWidth="1"/>
    <col min="1795" max="1795" width="37.6328125" customWidth="1"/>
    <col min="1797" max="1797" width="17.36328125" customWidth="1"/>
    <col min="1798" max="1798" width="17.08984375" customWidth="1"/>
    <col min="1799" max="1799" width="14.90625" customWidth="1"/>
    <col min="1800" max="1800" width="22.81640625" customWidth="1"/>
    <col min="1801" max="1801" width="19.6328125" customWidth="1"/>
    <col min="2049" max="2049" width="15.26953125" customWidth="1"/>
    <col min="2050" max="2050" width="12.81640625" customWidth="1"/>
    <col min="2051" max="2051" width="37.6328125" customWidth="1"/>
    <col min="2053" max="2053" width="17.36328125" customWidth="1"/>
    <col min="2054" max="2054" width="17.08984375" customWidth="1"/>
    <col min="2055" max="2055" width="14.90625" customWidth="1"/>
    <col min="2056" max="2056" width="22.81640625" customWidth="1"/>
    <col min="2057" max="2057" width="19.6328125" customWidth="1"/>
    <col min="2305" max="2305" width="15.26953125" customWidth="1"/>
    <col min="2306" max="2306" width="12.81640625" customWidth="1"/>
    <col min="2307" max="2307" width="37.6328125" customWidth="1"/>
    <col min="2309" max="2309" width="17.36328125" customWidth="1"/>
    <col min="2310" max="2310" width="17.08984375" customWidth="1"/>
    <col min="2311" max="2311" width="14.90625" customWidth="1"/>
    <col min="2312" max="2312" width="22.81640625" customWidth="1"/>
    <col min="2313" max="2313" width="19.6328125" customWidth="1"/>
    <col min="2561" max="2561" width="15.26953125" customWidth="1"/>
    <col min="2562" max="2562" width="12.81640625" customWidth="1"/>
    <col min="2563" max="2563" width="37.6328125" customWidth="1"/>
    <col min="2565" max="2565" width="17.36328125" customWidth="1"/>
    <col min="2566" max="2566" width="17.08984375" customWidth="1"/>
    <col min="2567" max="2567" width="14.90625" customWidth="1"/>
    <col min="2568" max="2568" width="22.81640625" customWidth="1"/>
    <col min="2569" max="2569" width="19.6328125" customWidth="1"/>
    <col min="2817" max="2817" width="15.26953125" customWidth="1"/>
    <col min="2818" max="2818" width="12.81640625" customWidth="1"/>
    <col min="2819" max="2819" width="37.6328125" customWidth="1"/>
    <col min="2821" max="2821" width="17.36328125" customWidth="1"/>
    <col min="2822" max="2822" width="17.08984375" customWidth="1"/>
    <col min="2823" max="2823" width="14.90625" customWidth="1"/>
    <col min="2824" max="2824" width="22.81640625" customWidth="1"/>
    <col min="2825" max="2825" width="19.6328125" customWidth="1"/>
    <col min="3073" max="3073" width="15.26953125" customWidth="1"/>
    <col min="3074" max="3074" width="12.81640625" customWidth="1"/>
    <col min="3075" max="3075" width="37.6328125" customWidth="1"/>
    <col min="3077" max="3077" width="17.36328125" customWidth="1"/>
    <col min="3078" max="3078" width="17.08984375" customWidth="1"/>
    <col min="3079" max="3079" width="14.90625" customWidth="1"/>
    <col min="3080" max="3080" width="22.81640625" customWidth="1"/>
    <col min="3081" max="3081" width="19.6328125" customWidth="1"/>
    <col min="3329" max="3329" width="15.26953125" customWidth="1"/>
    <col min="3330" max="3330" width="12.81640625" customWidth="1"/>
    <col min="3331" max="3331" width="37.6328125" customWidth="1"/>
    <col min="3333" max="3333" width="17.36328125" customWidth="1"/>
    <col min="3334" max="3334" width="17.08984375" customWidth="1"/>
    <col min="3335" max="3335" width="14.90625" customWidth="1"/>
    <col min="3336" max="3336" width="22.81640625" customWidth="1"/>
    <col min="3337" max="3337" width="19.6328125" customWidth="1"/>
    <col min="3585" max="3585" width="15.26953125" customWidth="1"/>
    <col min="3586" max="3586" width="12.81640625" customWidth="1"/>
    <col min="3587" max="3587" width="37.6328125" customWidth="1"/>
    <col min="3589" max="3589" width="17.36328125" customWidth="1"/>
    <col min="3590" max="3590" width="17.08984375" customWidth="1"/>
    <col min="3591" max="3591" width="14.90625" customWidth="1"/>
    <col min="3592" max="3592" width="22.81640625" customWidth="1"/>
    <col min="3593" max="3593" width="19.6328125" customWidth="1"/>
    <col min="3841" max="3841" width="15.26953125" customWidth="1"/>
    <col min="3842" max="3842" width="12.81640625" customWidth="1"/>
    <col min="3843" max="3843" width="37.6328125" customWidth="1"/>
    <col min="3845" max="3845" width="17.36328125" customWidth="1"/>
    <col min="3846" max="3846" width="17.08984375" customWidth="1"/>
    <col min="3847" max="3847" width="14.90625" customWidth="1"/>
    <col min="3848" max="3848" width="22.81640625" customWidth="1"/>
    <col min="3849" max="3849" width="19.6328125" customWidth="1"/>
    <col min="4097" max="4097" width="15.26953125" customWidth="1"/>
    <col min="4098" max="4098" width="12.81640625" customWidth="1"/>
    <col min="4099" max="4099" width="37.6328125" customWidth="1"/>
    <col min="4101" max="4101" width="17.36328125" customWidth="1"/>
    <col min="4102" max="4102" width="17.08984375" customWidth="1"/>
    <col min="4103" max="4103" width="14.90625" customWidth="1"/>
    <col min="4104" max="4104" width="22.81640625" customWidth="1"/>
    <col min="4105" max="4105" width="19.6328125" customWidth="1"/>
    <col min="4353" max="4353" width="15.26953125" customWidth="1"/>
    <col min="4354" max="4354" width="12.81640625" customWidth="1"/>
    <col min="4355" max="4355" width="37.6328125" customWidth="1"/>
    <col min="4357" max="4357" width="17.36328125" customWidth="1"/>
    <col min="4358" max="4358" width="17.08984375" customWidth="1"/>
    <col min="4359" max="4359" width="14.90625" customWidth="1"/>
    <col min="4360" max="4360" width="22.81640625" customWidth="1"/>
    <col min="4361" max="4361" width="19.6328125" customWidth="1"/>
    <col min="4609" max="4609" width="15.26953125" customWidth="1"/>
    <col min="4610" max="4610" width="12.81640625" customWidth="1"/>
    <col min="4611" max="4611" width="37.6328125" customWidth="1"/>
    <col min="4613" max="4613" width="17.36328125" customWidth="1"/>
    <col min="4614" max="4614" width="17.08984375" customWidth="1"/>
    <col min="4615" max="4615" width="14.90625" customWidth="1"/>
    <col min="4616" max="4616" width="22.81640625" customWidth="1"/>
    <col min="4617" max="4617" width="19.6328125" customWidth="1"/>
    <col min="4865" max="4865" width="15.26953125" customWidth="1"/>
    <col min="4866" max="4866" width="12.81640625" customWidth="1"/>
    <col min="4867" max="4867" width="37.6328125" customWidth="1"/>
    <col min="4869" max="4869" width="17.36328125" customWidth="1"/>
    <col min="4870" max="4870" width="17.08984375" customWidth="1"/>
    <col min="4871" max="4871" width="14.90625" customWidth="1"/>
    <col min="4872" max="4872" width="22.81640625" customWidth="1"/>
    <col min="4873" max="4873" width="19.6328125" customWidth="1"/>
    <col min="5121" max="5121" width="15.26953125" customWidth="1"/>
    <col min="5122" max="5122" width="12.81640625" customWidth="1"/>
    <col min="5123" max="5123" width="37.6328125" customWidth="1"/>
    <col min="5125" max="5125" width="17.36328125" customWidth="1"/>
    <col min="5126" max="5126" width="17.08984375" customWidth="1"/>
    <col min="5127" max="5127" width="14.90625" customWidth="1"/>
    <col min="5128" max="5128" width="22.81640625" customWidth="1"/>
    <col min="5129" max="5129" width="19.6328125" customWidth="1"/>
    <col min="5377" max="5377" width="15.26953125" customWidth="1"/>
    <col min="5378" max="5378" width="12.81640625" customWidth="1"/>
    <col min="5379" max="5379" width="37.6328125" customWidth="1"/>
    <col min="5381" max="5381" width="17.36328125" customWidth="1"/>
    <col min="5382" max="5382" width="17.08984375" customWidth="1"/>
    <col min="5383" max="5383" width="14.90625" customWidth="1"/>
    <col min="5384" max="5384" width="22.81640625" customWidth="1"/>
    <col min="5385" max="5385" width="19.6328125" customWidth="1"/>
    <col min="5633" max="5633" width="15.26953125" customWidth="1"/>
    <col min="5634" max="5634" width="12.81640625" customWidth="1"/>
    <col min="5635" max="5635" width="37.6328125" customWidth="1"/>
    <col min="5637" max="5637" width="17.36328125" customWidth="1"/>
    <col min="5638" max="5638" width="17.08984375" customWidth="1"/>
    <col min="5639" max="5639" width="14.90625" customWidth="1"/>
    <col min="5640" max="5640" width="22.81640625" customWidth="1"/>
    <col min="5641" max="5641" width="19.6328125" customWidth="1"/>
    <col min="5889" max="5889" width="15.26953125" customWidth="1"/>
    <col min="5890" max="5890" width="12.81640625" customWidth="1"/>
    <col min="5891" max="5891" width="37.6328125" customWidth="1"/>
    <col min="5893" max="5893" width="17.36328125" customWidth="1"/>
    <col min="5894" max="5894" width="17.08984375" customWidth="1"/>
    <col min="5895" max="5895" width="14.90625" customWidth="1"/>
    <col min="5896" max="5896" width="22.81640625" customWidth="1"/>
    <col min="5897" max="5897" width="19.6328125" customWidth="1"/>
    <col min="6145" max="6145" width="15.26953125" customWidth="1"/>
    <col min="6146" max="6146" width="12.81640625" customWidth="1"/>
    <col min="6147" max="6147" width="37.6328125" customWidth="1"/>
    <col min="6149" max="6149" width="17.36328125" customWidth="1"/>
    <col min="6150" max="6150" width="17.08984375" customWidth="1"/>
    <col min="6151" max="6151" width="14.90625" customWidth="1"/>
    <col min="6152" max="6152" width="22.81640625" customWidth="1"/>
    <col min="6153" max="6153" width="19.6328125" customWidth="1"/>
    <col min="6401" max="6401" width="15.26953125" customWidth="1"/>
    <col min="6402" max="6402" width="12.81640625" customWidth="1"/>
    <col min="6403" max="6403" width="37.6328125" customWidth="1"/>
    <col min="6405" max="6405" width="17.36328125" customWidth="1"/>
    <col min="6406" max="6406" width="17.08984375" customWidth="1"/>
    <col min="6407" max="6407" width="14.90625" customWidth="1"/>
    <col min="6408" max="6408" width="22.81640625" customWidth="1"/>
    <col min="6409" max="6409" width="19.6328125" customWidth="1"/>
    <col min="6657" max="6657" width="15.26953125" customWidth="1"/>
    <col min="6658" max="6658" width="12.81640625" customWidth="1"/>
    <col min="6659" max="6659" width="37.6328125" customWidth="1"/>
    <col min="6661" max="6661" width="17.36328125" customWidth="1"/>
    <col min="6662" max="6662" width="17.08984375" customWidth="1"/>
    <col min="6663" max="6663" width="14.90625" customWidth="1"/>
    <col min="6664" max="6664" width="22.81640625" customWidth="1"/>
    <col min="6665" max="6665" width="19.6328125" customWidth="1"/>
    <col min="6913" max="6913" width="15.26953125" customWidth="1"/>
    <col min="6914" max="6914" width="12.81640625" customWidth="1"/>
    <col min="6915" max="6915" width="37.6328125" customWidth="1"/>
    <col min="6917" max="6917" width="17.36328125" customWidth="1"/>
    <col min="6918" max="6918" width="17.08984375" customWidth="1"/>
    <col min="6919" max="6919" width="14.90625" customWidth="1"/>
    <col min="6920" max="6920" width="22.81640625" customWidth="1"/>
    <col min="6921" max="6921" width="19.6328125" customWidth="1"/>
    <col min="7169" max="7169" width="15.26953125" customWidth="1"/>
    <col min="7170" max="7170" width="12.81640625" customWidth="1"/>
    <col min="7171" max="7171" width="37.6328125" customWidth="1"/>
    <col min="7173" max="7173" width="17.36328125" customWidth="1"/>
    <col min="7174" max="7174" width="17.08984375" customWidth="1"/>
    <col min="7175" max="7175" width="14.90625" customWidth="1"/>
    <col min="7176" max="7176" width="22.81640625" customWidth="1"/>
    <col min="7177" max="7177" width="19.6328125" customWidth="1"/>
    <col min="7425" max="7425" width="15.26953125" customWidth="1"/>
    <col min="7426" max="7426" width="12.81640625" customWidth="1"/>
    <col min="7427" max="7427" width="37.6328125" customWidth="1"/>
    <col min="7429" max="7429" width="17.36328125" customWidth="1"/>
    <col min="7430" max="7430" width="17.08984375" customWidth="1"/>
    <col min="7431" max="7431" width="14.90625" customWidth="1"/>
    <col min="7432" max="7432" width="22.81640625" customWidth="1"/>
    <col min="7433" max="7433" width="19.6328125" customWidth="1"/>
    <col min="7681" max="7681" width="15.26953125" customWidth="1"/>
    <col min="7682" max="7682" width="12.81640625" customWidth="1"/>
    <col min="7683" max="7683" width="37.6328125" customWidth="1"/>
    <col min="7685" max="7685" width="17.36328125" customWidth="1"/>
    <col min="7686" max="7686" width="17.08984375" customWidth="1"/>
    <col min="7687" max="7687" width="14.90625" customWidth="1"/>
    <col min="7688" max="7688" width="22.81640625" customWidth="1"/>
    <col min="7689" max="7689" width="19.6328125" customWidth="1"/>
    <col min="7937" max="7937" width="15.26953125" customWidth="1"/>
    <col min="7938" max="7938" width="12.81640625" customWidth="1"/>
    <col min="7939" max="7939" width="37.6328125" customWidth="1"/>
    <col min="7941" max="7941" width="17.36328125" customWidth="1"/>
    <col min="7942" max="7942" width="17.08984375" customWidth="1"/>
    <col min="7943" max="7943" width="14.90625" customWidth="1"/>
    <col min="7944" max="7944" width="22.81640625" customWidth="1"/>
    <col min="7945" max="7945" width="19.6328125" customWidth="1"/>
    <col min="8193" max="8193" width="15.26953125" customWidth="1"/>
    <col min="8194" max="8194" width="12.81640625" customWidth="1"/>
    <col min="8195" max="8195" width="37.6328125" customWidth="1"/>
    <col min="8197" max="8197" width="17.36328125" customWidth="1"/>
    <col min="8198" max="8198" width="17.08984375" customWidth="1"/>
    <col min="8199" max="8199" width="14.90625" customWidth="1"/>
    <col min="8200" max="8200" width="22.81640625" customWidth="1"/>
    <col min="8201" max="8201" width="19.6328125" customWidth="1"/>
    <col min="8449" max="8449" width="15.26953125" customWidth="1"/>
    <col min="8450" max="8450" width="12.81640625" customWidth="1"/>
    <col min="8451" max="8451" width="37.6328125" customWidth="1"/>
    <col min="8453" max="8453" width="17.36328125" customWidth="1"/>
    <col min="8454" max="8454" width="17.08984375" customWidth="1"/>
    <col min="8455" max="8455" width="14.90625" customWidth="1"/>
    <col min="8456" max="8456" width="22.81640625" customWidth="1"/>
    <col min="8457" max="8457" width="19.6328125" customWidth="1"/>
    <col min="8705" max="8705" width="15.26953125" customWidth="1"/>
    <col min="8706" max="8706" width="12.81640625" customWidth="1"/>
    <col min="8707" max="8707" width="37.6328125" customWidth="1"/>
    <col min="8709" max="8709" width="17.36328125" customWidth="1"/>
    <col min="8710" max="8710" width="17.08984375" customWidth="1"/>
    <col min="8711" max="8711" width="14.90625" customWidth="1"/>
    <col min="8712" max="8712" width="22.81640625" customWidth="1"/>
    <col min="8713" max="8713" width="19.6328125" customWidth="1"/>
    <col min="8961" max="8961" width="15.26953125" customWidth="1"/>
    <col min="8962" max="8962" width="12.81640625" customWidth="1"/>
    <col min="8963" max="8963" width="37.6328125" customWidth="1"/>
    <col min="8965" max="8965" width="17.36328125" customWidth="1"/>
    <col min="8966" max="8966" width="17.08984375" customWidth="1"/>
    <col min="8967" max="8967" width="14.90625" customWidth="1"/>
    <col min="8968" max="8968" width="22.81640625" customWidth="1"/>
    <col min="8969" max="8969" width="19.6328125" customWidth="1"/>
    <col min="9217" max="9217" width="15.26953125" customWidth="1"/>
    <col min="9218" max="9218" width="12.81640625" customWidth="1"/>
    <col min="9219" max="9219" width="37.6328125" customWidth="1"/>
    <col min="9221" max="9221" width="17.36328125" customWidth="1"/>
    <col min="9222" max="9222" width="17.08984375" customWidth="1"/>
    <col min="9223" max="9223" width="14.90625" customWidth="1"/>
    <col min="9224" max="9224" width="22.81640625" customWidth="1"/>
    <col min="9225" max="9225" width="19.6328125" customWidth="1"/>
    <col min="9473" max="9473" width="15.26953125" customWidth="1"/>
    <col min="9474" max="9474" width="12.81640625" customWidth="1"/>
    <col min="9475" max="9475" width="37.6328125" customWidth="1"/>
    <col min="9477" max="9477" width="17.36328125" customWidth="1"/>
    <col min="9478" max="9478" width="17.08984375" customWidth="1"/>
    <col min="9479" max="9479" width="14.90625" customWidth="1"/>
    <col min="9480" max="9480" width="22.81640625" customWidth="1"/>
    <col min="9481" max="9481" width="19.6328125" customWidth="1"/>
    <col min="9729" max="9729" width="15.26953125" customWidth="1"/>
    <col min="9730" max="9730" width="12.81640625" customWidth="1"/>
    <col min="9731" max="9731" width="37.6328125" customWidth="1"/>
    <col min="9733" max="9733" width="17.36328125" customWidth="1"/>
    <col min="9734" max="9734" width="17.08984375" customWidth="1"/>
    <col min="9735" max="9735" width="14.90625" customWidth="1"/>
    <col min="9736" max="9736" width="22.81640625" customWidth="1"/>
    <col min="9737" max="9737" width="19.6328125" customWidth="1"/>
    <col min="9985" max="9985" width="15.26953125" customWidth="1"/>
    <col min="9986" max="9986" width="12.81640625" customWidth="1"/>
    <col min="9987" max="9987" width="37.6328125" customWidth="1"/>
    <col min="9989" max="9989" width="17.36328125" customWidth="1"/>
    <col min="9990" max="9990" width="17.08984375" customWidth="1"/>
    <col min="9991" max="9991" width="14.90625" customWidth="1"/>
    <col min="9992" max="9992" width="22.81640625" customWidth="1"/>
    <col min="9993" max="9993" width="19.6328125" customWidth="1"/>
    <col min="10241" max="10241" width="15.26953125" customWidth="1"/>
    <col min="10242" max="10242" width="12.81640625" customWidth="1"/>
    <col min="10243" max="10243" width="37.6328125" customWidth="1"/>
    <col min="10245" max="10245" width="17.36328125" customWidth="1"/>
    <col min="10246" max="10246" width="17.08984375" customWidth="1"/>
    <col min="10247" max="10247" width="14.90625" customWidth="1"/>
    <col min="10248" max="10248" width="22.81640625" customWidth="1"/>
    <col min="10249" max="10249" width="19.6328125" customWidth="1"/>
    <col min="10497" max="10497" width="15.26953125" customWidth="1"/>
    <col min="10498" max="10498" width="12.81640625" customWidth="1"/>
    <col min="10499" max="10499" width="37.6328125" customWidth="1"/>
    <col min="10501" max="10501" width="17.36328125" customWidth="1"/>
    <col min="10502" max="10502" width="17.08984375" customWidth="1"/>
    <col min="10503" max="10503" width="14.90625" customWidth="1"/>
    <col min="10504" max="10504" width="22.81640625" customWidth="1"/>
    <col min="10505" max="10505" width="19.6328125" customWidth="1"/>
    <col min="10753" max="10753" width="15.26953125" customWidth="1"/>
    <col min="10754" max="10754" width="12.81640625" customWidth="1"/>
    <col min="10755" max="10755" width="37.6328125" customWidth="1"/>
    <col min="10757" max="10757" width="17.36328125" customWidth="1"/>
    <col min="10758" max="10758" width="17.08984375" customWidth="1"/>
    <col min="10759" max="10759" width="14.90625" customWidth="1"/>
    <col min="10760" max="10760" width="22.81640625" customWidth="1"/>
    <col min="10761" max="10761" width="19.6328125" customWidth="1"/>
    <col min="11009" max="11009" width="15.26953125" customWidth="1"/>
    <col min="11010" max="11010" width="12.81640625" customWidth="1"/>
    <col min="11011" max="11011" width="37.6328125" customWidth="1"/>
    <col min="11013" max="11013" width="17.36328125" customWidth="1"/>
    <col min="11014" max="11014" width="17.08984375" customWidth="1"/>
    <col min="11015" max="11015" width="14.90625" customWidth="1"/>
    <col min="11016" max="11016" width="22.81640625" customWidth="1"/>
    <col min="11017" max="11017" width="19.6328125" customWidth="1"/>
    <col min="11265" max="11265" width="15.26953125" customWidth="1"/>
    <col min="11266" max="11266" width="12.81640625" customWidth="1"/>
    <col min="11267" max="11267" width="37.6328125" customWidth="1"/>
    <col min="11269" max="11269" width="17.36328125" customWidth="1"/>
    <col min="11270" max="11270" width="17.08984375" customWidth="1"/>
    <col min="11271" max="11271" width="14.90625" customWidth="1"/>
    <col min="11272" max="11272" width="22.81640625" customWidth="1"/>
    <col min="11273" max="11273" width="19.6328125" customWidth="1"/>
    <col min="11521" max="11521" width="15.26953125" customWidth="1"/>
    <col min="11522" max="11522" width="12.81640625" customWidth="1"/>
    <col min="11523" max="11523" width="37.6328125" customWidth="1"/>
    <col min="11525" max="11525" width="17.36328125" customWidth="1"/>
    <col min="11526" max="11526" width="17.08984375" customWidth="1"/>
    <col min="11527" max="11527" width="14.90625" customWidth="1"/>
    <col min="11528" max="11528" width="22.81640625" customWidth="1"/>
    <col min="11529" max="11529" width="19.6328125" customWidth="1"/>
    <col min="11777" max="11777" width="15.26953125" customWidth="1"/>
    <col min="11778" max="11778" width="12.81640625" customWidth="1"/>
    <col min="11779" max="11779" width="37.6328125" customWidth="1"/>
    <col min="11781" max="11781" width="17.36328125" customWidth="1"/>
    <col min="11782" max="11782" width="17.08984375" customWidth="1"/>
    <col min="11783" max="11783" width="14.90625" customWidth="1"/>
    <col min="11784" max="11784" width="22.81640625" customWidth="1"/>
    <col min="11785" max="11785" width="19.6328125" customWidth="1"/>
    <col min="12033" max="12033" width="15.26953125" customWidth="1"/>
    <col min="12034" max="12034" width="12.81640625" customWidth="1"/>
    <col min="12035" max="12035" width="37.6328125" customWidth="1"/>
    <col min="12037" max="12037" width="17.36328125" customWidth="1"/>
    <col min="12038" max="12038" width="17.08984375" customWidth="1"/>
    <col min="12039" max="12039" width="14.90625" customWidth="1"/>
    <col min="12040" max="12040" width="22.81640625" customWidth="1"/>
    <col min="12041" max="12041" width="19.6328125" customWidth="1"/>
    <col min="12289" max="12289" width="15.26953125" customWidth="1"/>
    <col min="12290" max="12290" width="12.81640625" customWidth="1"/>
    <col min="12291" max="12291" width="37.6328125" customWidth="1"/>
    <col min="12293" max="12293" width="17.36328125" customWidth="1"/>
    <col min="12294" max="12294" width="17.08984375" customWidth="1"/>
    <col min="12295" max="12295" width="14.90625" customWidth="1"/>
    <col min="12296" max="12296" width="22.81640625" customWidth="1"/>
    <col min="12297" max="12297" width="19.6328125" customWidth="1"/>
    <col min="12545" max="12545" width="15.26953125" customWidth="1"/>
    <col min="12546" max="12546" width="12.81640625" customWidth="1"/>
    <col min="12547" max="12547" width="37.6328125" customWidth="1"/>
    <col min="12549" max="12549" width="17.36328125" customWidth="1"/>
    <col min="12550" max="12550" width="17.08984375" customWidth="1"/>
    <col min="12551" max="12551" width="14.90625" customWidth="1"/>
    <col min="12552" max="12552" width="22.81640625" customWidth="1"/>
    <col min="12553" max="12553" width="19.6328125" customWidth="1"/>
    <col min="12801" max="12801" width="15.26953125" customWidth="1"/>
    <col min="12802" max="12802" width="12.81640625" customWidth="1"/>
    <col min="12803" max="12803" width="37.6328125" customWidth="1"/>
    <col min="12805" max="12805" width="17.36328125" customWidth="1"/>
    <col min="12806" max="12806" width="17.08984375" customWidth="1"/>
    <col min="12807" max="12807" width="14.90625" customWidth="1"/>
    <col min="12808" max="12808" width="22.81640625" customWidth="1"/>
    <col min="12809" max="12809" width="19.6328125" customWidth="1"/>
    <col min="13057" max="13057" width="15.26953125" customWidth="1"/>
    <col min="13058" max="13058" width="12.81640625" customWidth="1"/>
    <col min="13059" max="13059" width="37.6328125" customWidth="1"/>
    <col min="13061" max="13061" width="17.36328125" customWidth="1"/>
    <col min="13062" max="13062" width="17.08984375" customWidth="1"/>
    <col min="13063" max="13063" width="14.90625" customWidth="1"/>
    <col min="13064" max="13064" width="22.81640625" customWidth="1"/>
    <col min="13065" max="13065" width="19.6328125" customWidth="1"/>
    <col min="13313" max="13313" width="15.26953125" customWidth="1"/>
    <col min="13314" max="13314" width="12.81640625" customWidth="1"/>
    <col min="13315" max="13315" width="37.6328125" customWidth="1"/>
    <col min="13317" max="13317" width="17.36328125" customWidth="1"/>
    <col min="13318" max="13318" width="17.08984375" customWidth="1"/>
    <col min="13319" max="13319" width="14.90625" customWidth="1"/>
    <col min="13320" max="13320" width="22.81640625" customWidth="1"/>
    <col min="13321" max="13321" width="19.6328125" customWidth="1"/>
    <col min="13569" max="13569" width="15.26953125" customWidth="1"/>
    <col min="13570" max="13570" width="12.81640625" customWidth="1"/>
    <col min="13571" max="13571" width="37.6328125" customWidth="1"/>
    <col min="13573" max="13573" width="17.36328125" customWidth="1"/>
    <col min="13574" max="13574" width="17.08984375" customWidth="1"/>
    <col min="13575" max="13575" width="14.90625" customWidth="1"/>
    <col min="13576" max="13576" width="22.81640625" customWidth="1"/>
    <col min="13577" max="13577" width="19.6328125" customWidth="1"/>
    <col min="13825" max="13825" width="15.26953125" customWidth="1"/>
    <col min="13826" max="13826" width="12.81640625" customWidth="1"/>
    <col min="13827" max="13827" width="37.6328125" customWidth="1"/>
    <col min="13829" max="13829" width="17.36328125" customWidth="1"/>
    <col min="13830" max="13830" width="17.08984375" customWidth="1"/>
    <col min="13831" max="13831" width="14.90625" customWidth="1"/>
    <col min="13832" max="13832" width="22.81640625" customWidth="1"/>
    <col min="13833" max="13833" width="19.6328125" customWidth="1"/>
    <col min="14081" max="14081" width="15.26953125" customWidth="1"/>
    <col min="14082" max="14082" width="12.81640625" customWidth="1"/>
    <col min="14083" max="14083" width="37.6328125" customWidth="1"/>
    <col min="14085" max="14085" width="17.36328125" customWidth="1"/>
    <col min="14086" max="14086" width="17.08984375" customWidth="1"/>
    <col min="14087" max="14087" width="14.90625" customWidth="1"/>
    <col min="14088" max="14088" width="22.81640625" customWidth="1"/>
    <col min="14089" max="14089" width="19.6328125" customWidth="1"/>
    <col min="14337" max="14337" width="15.26953125" customWidth="1"/>
    <col min="14338" max="14338" width="12.81640625" customWidth="1"/>
    <col min="14339" max="14339" width="37.6328125" customWidth="1"/>
    <col min="14341" max="14341" width="17.36328125" customWidth="1"/>
    <col min="14342" max="14342" width="17.08984375" customWidth="1"/>
    <col min="14343" max="14343" width="14.90625" customWidth="1"/>
    <col min="14344" max="14344" width="22.81640625" customWidth="1"/>
    <col min="14345" max="14345" width="19.6328125" customWidth="1"/>
    <col min="14593" max="14593" width="15.26953125" customWidth="1"/>
    <col min="14594" max="14594" width="12.81640625" customWidth="1"/>
    <col min="14595" max="14595" width="37.6328125" customWidth="1"/>
    <col min="14597" max="14597" width="17.36328125" customWidth="1"/>
    <col min="14598" max="14598" width="17.08984375" customWidth="1"/>
    <col min="14599" max="14599" width="14.90625" customWidth="1"/>
    <col min="14600" max="14600" width="22.81640625" customWidth="1"/>
    <col min="14601" max="14601" width="19.6328125" customWidth="1"/>
    <col min="14849" max="14849" width="15.26953125" customWidth="1"/>
    <col min="14850" max="14850" width="12.81640625" customWidth="1"/>
    <col min="14851" max="14851" width="37.6328125" customWidth="1"/>
    <col min="14853" max="14853" width="17.36328125" customWidth="1"/>
    <col min="14854" max="14854" width="17.08984375" customWidth="1"/>
    <col min="14855" max="14855" width="14.90625" customWidth="1"/>
    <col min="14856" max="14856" width="22.81640625" customWidth="1"/>
    <col min="14857" max="14857" width="19.6328125" customWidth="1"/>
    <col min="15105" max="15105" width="15.26953125" customWidth="1"/>
    <col min="15106" max="15106" width="12.81640625" customWidth="1"/>
    <col min="15107" max="15107" width="37.6328125" customWidth="1"/>
    <col min="15109" max="15109" width="17.36328125" customWidth="1"/>
    <col min="15110" max="15110" width="17.08984375" customWidth="1"/>
    <col min="15111" max="15111" width="14.90625" customWidth="1"/>
    <col min="15112" max="15112" width="22.81640625" customWidth="1"/>
    <col min="15113" max="15113" width="19.6328125" customWidth="1"/>
    <col min="15361" max="15361" width="15.26953125" customWidth="1"/>
    <col min="15362" max="15362" width="12.81640625" customWidth="1"/>
    <col min="15363" max="15363" width="37.6328125" customWidth="1"/>
    <col min="15365" max="15365" width="17.36328125" customWidth="1"/>
    <col min="15366" max="15366" width="17.08984375" customWidth="1"/>
    <col min="15367" max="15367" width="14.90625" customWidth="1"/>
    <col min="15368" max="15368" width="22.81640625" customWidth="1"/>
    <col min="15369" max="15369" width="19.6328125" customWidth="1"/>
    <col min="15617" max="15617" width="15.26953125" customWidth="1"/>
    <col min="15618" max="15618" width="12.81640625" customWidth="1"/>
    <col min="15619" max="15619" width="37.6328125" customWidth="1"/>
    <col min="15621" max="15621" width="17.36328125" customWidth="1"/>
    <col min="15622" max="15622" width="17.08984375" customWidth="1"/>
    <col min="15623" max="15623" width="14.90625" customWidth="1"/>
    <col min="15624" max="15624" width="22.81640625" customWidth="1"/>
    <col min="15625" max="15625" width="19.6328125" customWidth="1"/>
    <col min="15873" max="15873" width="15.26953125" customWidth="1"/>
    <col min="15874" max="15874" width="12.81640625" customWidth="1"/>
    <col min="15875" max="15875" width="37.6328125" customWidth="1"/>
    <col min="15877" max="15877" width="17.36328125" customWidth="1"/>
    <col min="15878" max="15878" width="17.08984375" customWidth="1"/>
    <col min="15879" max="15879" width="14.90625" customWidth="1"/>
    <col min="15880" max="15880" width="22.81640625" customWidth="1"/>
    <col min="15881" max="15881" width="19.6328125" customWidth="1"/>
    <col min="16129" max="16129" width="15.26953125" customWidth="1"/>
    <col min="16130" max="16130" width="12.81640625" customWidth="1"/>
    <col min="16131" max="16131" width="37.6328125" customWidth="1"/>
    <col min="16133" max="16133" width="17.36328125" customWidth="1"/>
    <col min="16134" max="16134" width="17.08984375" customWidth="1"/>
    <col min="16135" max="16135" width="14.90625" customWidth="1"/>
    <col min="16136" max="16136" width="22.81640625" customWidth="1"/>
    <col min="16137" max="16137" width="19.6328125" customWidth="1"/>
  </cols>
  <sheetData>
    <row r="1" spans="1:8" x14ac:dyDescent="0.35">
      <c r="A1" t="s">
        <v>12</v>
      </c>
      <c r="B1" t="s">
        <v>0</v>
      </c>
    </row>
    <row r="2" spans="1:8" x14ac:dyDescent="0.35">
      <c r="A2">
        <v>10</v>
      </c>
      <c r="B2" t="b">
        <f>IF(OR(A2&lt;$C$13, A2&gt;$C$14), TRUE, FALSE)</f>
        <v>0</v>
      </c>
    </row>
    <row r="3" spans="1:8" x14ac:dyDescent="0.35">
      <c r="A3">
        <v>10</v>
      </c>
      <c r="B3" t="b">
        <f t="shared" ref="B3:B66" si="0">IF(OR(A3&lt;$C$13, A3&gt;$C$14), TRUE, FALSE)</f>
        <v>0</v>
      </c>
      <c r="C3" s="11" t="str">
        <f>_xlfn.TEXTJOIN(", ",TRUE,A2:A767)</f>
        <v>10, 10, 10, 11, 12, 12, 12, 12, 12, 12, 12, 12, 12, 12, 13, 13, 13, 13, 13, 13, 14, 14, 14, 15, 15, 15, 17, 17, 19, 19, 20, 20, 21, 22, 22, 22, 22, 23, 23, 23, 23, 23, 24, 24, 24, 24, 24, 24, 24, 24, 24, 25, 25, 25, 25, 26, 27, 27, 27, 28, 28, 28, 28, 29, 29, 29, 29, 29, 29, 29, 29, 29, 30, 30, 30, 30, 31, 31, 31, 32, 32, 33, 33, 33, 33, 33, 34, 34, 34, 34, 34, 34, 34, 34, 34, 35, 35, 35, 35, 35, 36, 36, 36, 36, 37, 37, 38, 38, 38, 38, 39, 39, 39, 39, 40, 40, 40, 40, 41, 41, 41, 42, 42, 42, 42, 42, 42, 43, 43, 43, 43, 43, 43, 43, 44, 44, 44, 44, 44, 44, 45, 45, 45, 45, 45, 46, 46, 46, 46, 47, 47, 47, 47, 47, 47, 47, 47, 48, 48, 48, 49, 49, 49, 50, 50, 50, 50, 50, 50, 50, 50, 51, 52, 52, 53, 53, 53, 53, 53, 53, 53, 54, 54, 55, 55, 55, 55, 55, 56, 56, 57, 57, 57, 58, 59, 59, 60, 60, 60, 60, 61, 61, 61, 61, 61, 61, 62, 62, 62, 62, 63, 63, 64, 65, 65, 65, 65, 66, 67, 68, 69, 69, 69, 69, 70, 70, 70, 71, 72, 72, 72, 72, 73, 74, 74, 74, 75, 76, 76, 77, 77, 77, 77, 78, 79, 79, 80, 82, 82, 84, 85, 86, 86, 87, 87, 87, 87, 88, 88, 90, 91, 91, 92, 93, 96, 97, 98, 99, 100, 103, 103, 105, 106, 107, 107, 108, 111, 119, 120, 120, 121, 121, 128, 138, 157</v>
      </c>
    </row>
    <row r="4" spans="1:8" x14ac:dyDescent="0.35">
      <c r="A4">
        <v>10</v>
      </c>
      <c r="B4" t="b">
        <f>IF(OR(A4&lt;$C$13, A4&gt;$C$14), TRUE, FALSE)</f>
        <v>0</v>
      </c>
    </row>
    <row r="5" spans="1:8" x14ac:dyDescent="0.35">
      <c r="A5">
        <v>11</v>
      </c>
      <c r="B5" t="b">
        <f t="shared" si="0"/>
        <v>0</v>
      </c>
      <c r="C5" s="8" t="s">
        <v>16</v>
      </c>
    </row>
    <row r="6" spans="1:8" x14ac:dyDescent="0.35">
      <c r="A6">
        <v>12</v>
      </c>
      <c r="B6" t="b">
        <f t="shared" si="0"/>
        <v>0</v>
      </c>
      <c r="C6" t="s">
        <v>13</v>
      </c>
    </row>
    <row r="7" spans="1:8" x14ac:dyDescent="0.35">
      <c r="A7">
        <v>12</v>
      </c>
      <c r="B7" t="b">
        <f t="shared" si="0"/>
        <v>0</v>
      </c>
      <c r="C7" t="s">
        <v>14</v>
      </c>
    </row>
    <row r="8" spans="1:8" x14ac:dyDescent="0.35">
      <c r="A8">
        <v>12</v>
      </c>
      <c r="B8" t="b">
        <f t="shared" si="0"/>
        <v>0</v>
      </c>
    </row>
    <row r="9" spans="1:8" x14ac:dyDescent="0.35">
      <c r="A9">
        <v>12</v>
      </c>
      <c r="B9" t="b">
        <f t="shared" si="0"/>
        <v>0</v>
      </c>
      <c r="C9" s="4">
        <v>29</v>
      </c>
      <c r="D9" t="s">
        <v>1</v>
      </c>
      <c r="E9" t="s">
        <v>2</v>
      </c>
      <c r="F9" s="1" t="s">
        <v>3</v>
      </c>
      <c r="G9" s="1" t="s">
        <v>4</v>
      </c>
      <c r="H9" s="1" t="s">
        <v>5</v>
      </c>
    </row>
    <row r="10" spans="1:8" x14ac:dyDescent="0.35">
      <c r="A10">
        <v>12</v>
      </c>
      <c r="B10" t="b">
        <f t="shared" si="0"/>
        <v>0</v>
      </c>
      <c r="C10" s="4">
        <v>45</v>
      </c>
      <c r="D10" t="s">
        <v>6</v>
      </c>
      <c r="E10">
        <v>20</v>
      </c>
      <c r="F10" s="2">
        <f t="array" ref="F10:F15">FREQUENCY(A2:A767, E10:E15)</f>
        <v>32</v>
      </c>
      <c r="G10" s="3">
        <f>F10/F17</f>
        <v>0.11228070175438597</v>
      </c>
      <c r="H10" s="3">
        <f>G10</f>
        <v>0.11228070175438597</v>
      </c>
    </row>
    <row r="11" spans="1:8" x14ac:dyDescent="0.35">
      <c r="A11">
        <v>12</v>
      </c>
      <c r="B11" t="b">
        <f t="shared" si="0"/>
        <v>0</v>
      </c>
      <c r="C11" s="4">
        <v>65</v>
      </c>
      <c r="D11" t="s">
        <v>7</v>
      </c>
      <c r="E11">
        <f>E10+20</f>
        <v>40</v>
      </c>
      <c r="F11" s="2">
        <v>86</v>
      </c>
      <c r="G11" s="3">
        <f>F11/F17</f>
        <v>0.30175438596491228</v>
      </c>
      <c r="H11" s="3">
        <f>H10+G11</f>
        <v>0.41403508771929826</v>
      </c>
    </row>
    <row r="12" spans="1:8" x14ac:dyDescent="0.35">
      <c r="A12">
        <v>12</v>
      </c>
      <c r="B12" t="b">
        <f t="shared" si="0"/>
        <v>0</v>
      </c>
      <c r="C12" s="4">
        <f xml:space="preserve"> C11-C9</f>
        <v>36</v>
      </c>
      <c r="D12" t="s">
        <v>8</v>
      </c>
      <c r="E12">
        <f>E11+25</f>
        <v>65</v>
      </c>
      <c r="F12" s="2">
        <v>99</v>
      </c>
      <c r="G12" s="3">
        <f>F12/F17</f>
        <v>0.3473684210526316</v>
      </c>
      <c r="H12" s="3">
        <f>H11+G12</f>
        <v>0.76140350877192986</v>
      </c>
    </row>
    <row r="13" spans="1:8" x14ac:dyDescent="0.35">
      <c r="A13">
        <v>12</v>
      </c>
      <c r="B13" t="b">
        <f t="shared" si="0"/>
        <v>0</v>
      </c>
      <c r="C13" s="4">
        <f>C9-(1.5*C12)</f>
        <v>-25</v>
      </c>
      <c r="D13" t="s">
        <v>9</v>
      </c>
      <c r="E13">
        <f>E12+35</f>
        <v>100</v>
      </c>
      <c r="F13" s="2">
        <v>52</v>
      </c>
      <c r="G13" s="3">
        <f>F13/F17</f>
        <v>0.18245614035087721</v>
      </c>
      <c r="H13" s="3">
        <f>H12+G13</f>
        <v>0.94385964912280707</v>
      </c>
    </row>
    <row r="14" spans="1:8" x14ac:dyDescent="0.35">
      <c r="A14">
        <v>12</v>
      </c>
      <c r="B14" t="b">
        <f t="shared" si="0"/>
        <v>0</v>
      </c>
      <c r="C14" s="4">
        <f>C11+(1.5*C12)</f>
        <v>119</v>
      </c>
      <c r="D14" t="s">
        <v>10</v>
      </c>
      <c r="E14">
        <f t="shared" ref="E14:E15" si="1">E13+30</f>
        <v>130</v>
      </c>
      <c r="F14" s="2">
        <v>14</v>
      </c>
      <c r="G14" s="3">
        <f>F14/F17</f>
        <v>4.912280701754386E-2</v>
      </c>
      <c r="H14" s="3">
        <f>H13+G14</f>
        <v>0.99298245614035097</v>
      </c>
    </row>
    <row r="15" spans="1:8" x14ac:dyDescent="0.35">
      <c r="A15">
        <v>12</v>
      </c>
      <c r="B15" t="b">
        <f t="shared" si="0"/>
        <v>0</v>
      </c>
      <c r="C15" s="8">
        <f>_xlfn.VAR.S(A2:A286)</f>
        <v>739.22233753397563</v>
      </c>
      <c r="D15" t="s">
        <v>15</v>
      </c>
      <c r="E15">
        <f t="shared" si="1"/>
        <v>160</v>
      </c>
      <c r="F15" s="2">
        <v>2</v>
      </c>
      <c r="G15" s="3">
        <f>F15/F17</f>
        <v>7.0175438596491229E-3</v>
      </c>
      <c r="H15" s="3">
        <f>H14+G15</f>
        <v>1</v>
      </c>
    </row>
    <row r="16" spans="1:8" x14ac:dyDescent="0.35">
      <c r="A16">
        <v>13</v>
      </c>
      <c r="B16" t="b">
        <f t="shared" si="0"/>
        <v>0</v>
      </c>
      <c r="C16" s="8">
        <f>_xlfn.STDEV.S(A2:A286)</f>
        <v>27.188643539793883</v>
      </c>
      <c r="D16" t="s">
        <v>17</v>
      </c>
      <c r="H16" s="4"/>
    </row>
    <row r="17" spans="1:7" x14ac:dyDescent="0.35">
      <c r="A17">
        <v>13</v>
      </c>
      <c r="B17" t="b">
        <f t="shared" si="0"/>
        <v>0</v>
      </c>
      <c r="E17" s="5" t="s">
        <v>11</v>
      </c>
      <c r="F17">
        <f>SUM(F10:F15)</f>
        <v>285</v>
      </c>
      <c r="G17" s="4">
        <f>SUM(G10:G15)</f>
        <v>1</v>
      </c>
    </row>
    <row r="18" spans="1:7" x14ac:dyDescent="0.35">
      <c r="A18">
        <v>13</v>
      </c>
      <c r="B18" t="b">
        <f t="shared" si="0"/>
        <v>0</v>
      </c>
    </row>
    <row r="19" spans="1:7" x14ac:dyDescent="0.35">
      <c r="A19" s="6">
        <v>13</v>
      </c>
      <c r="B19" t="b">
        <f t="shared" si="0"/>
        <v>0</v>
      </c>
    </row>
    <row r="20" spans="1:7" x14ac:dyDescent="0.35">
      <c r="A20">
        <v>13</v>
      </c>
      <c r="B20" t="b">
        <f t="shared" si="0"/>
        <v>0</v>
      </c>
    </row>
    <row r="21" spans="1:7" x14ac:dyDescent="0.35">
      <c r="A21" s="7">
        <v>13</v>
      </c>
      <c r="B21" t="b">
        <f t="shared" si="0"/>
        <v>0</v>
      </c>
    </row>
    <row r="22" spans="1:7" x14ac:dyDescent="0.35">
      <c r="A22">
        <v>14</v>
      </c>
      <c r="B22" t="b">
        <f t="shared" si="0"/>
        <v>0</v>
      </c>
    </row>
    <row r="23" spans="1:7" x14ac:dyDescent="0.35">
      <c r="A23">
        <v>14</v>
      </c>
      <c r="B23" t="b">
        <f t="shared" si="0"/>
        <v>0</v>
      </c>
    </row>
    <row r="24" spans="1:7" x14ac:dyDescent="0.35">
      <c r="A24">
        <v>14</v>
      </c>
      <c r="B24" t="b">
        <f t="shared" si="0"/>
        <v>0</v>
      </c>
    </row>
    <row r="25" spans="1:7" x14ac:dyDescent="0.35">
      <c r="A25">
        <v>15</v>
      </c>
      <c r="B25" t="b">
        <f t="shared" si="0"/>
        <v>0</v>
      </c>
    </row>
    <row r="26" spans="1:7" x14ac:dyDescent="0.35">
      <c r="A26">
        <v>15</v>
      </c>
      <c r="B26" t="b">
        <f t="shared" si="0"/>
        <v>0</v>
      </c>
    </row>
    <row r="27" spans="1:7" x14ac:dyDescent="0.35">
      <c r="A27" s="7">
        <v>15</v>
      </c>
      <c r="B27" t="b">
        <f t="shared" si="0"/>
        <v>0</v>
      </c>
    </row>
    <row r="28" spans="1:7" x14ac:dyDescent="0.35">
      <c r="A28">
        <v>17</v>
      </c>
      <c r="B28" t="b">
        <f t="shared" si="0"/>
        <v>0</v>
      </c>
    </row>
    <row r="29" spans="1:7" x14ac:dyDescent="0.35">
      <c r="A29" s="7">
        <v>17</v>
      </c>
      <c r="B29" t="b">
        <f t="shared" si="0"/>
        <v>0</v>
      </c>
    </row>
    <row r="30" spans="1:7" x14ac:dyDescent="0.35">
      <c r="A30">
        <v>19</v>
      </c>
      <c r="B30" t="b">
        <f t="shared" si="0"/>
        <v>0</v>
      </c>
    </row>
    <row r="31" spans="1:7" x14ac:dyDescent="0.35">
      <c r="A31">
        <v>19</v>
      </c>
      <c r="B31" t="b">
        <f t="shared" si="0"/>
        <v>0</v>
      </c>
    </row>
    <row r="32" spans="1:7" x14ac:dyDescent="0.35">
      <c r="A32">
        <v>20</v>
      </c>
      <c r="B32" t="b">
        <f t="shared" si="0"/>
        <v>0</v>
      </c>
    </row>
    <row r="33" spans="1:2" x14ac:dyDescent="0.35">
      <c r="A33">
        <v>20</v>
      </c>
      <c r="B33" t="b">
        <f t="shared" si="0"/>
        <v>0</v>
      </c>
    </row>
    <row r="34" spans="1:2" x14ac:dyDescent="0.35">
      <c r="A34">
        <v>21</v>
      </c>
      <c r="B34" t="b">
        <f t="shared" si="0"/>
        <v>0</v>
      </c>
    </row>
    <row r="35" spans="1:2" x14ac:dyDescent="0.35">
      <c r="A35">
        <v>22</v>
      </c>
      <c r="B35" t="b">
        <f t="shared" si="0"/>
        <v>0</v>
      </c>
    </row>
    <row r="36" spans="1:2" x14ac:dyDescent="0.35">
      <c r="A36">
        <v>22</v>
      </c>
      <c r="B36" t="b">
        <f t="shared" si="0"/>
        <v>0</v>
      </c>
    </row>
    <row r="37" spans="1:2" x14ac:dyDescent="0.35">
      <c r="A37">
        <v>22</v>
      </c>
      <c r="B37" t="b">
        <f t="shared" si="0"/>
        <v>0</v>
      </c>
    </row>
    <row r="38" spans="1:2" x14ac:dyDescent="0.35">
      <c r="A38" s="7">
        <v>22</v>
      </c>
      <c r="B38" t="b">
        <f t="shared" si="0"/>
        <v>0</v>
      </c>
    </row>
    <row r="39" spans="1:2" x14ac:dyDescent="0.35">
      <c r="A39">
        <v>23</v>
      </c>
      <c r="B39" t="b">
        <f t="shared" si="0"/>
        <v>0</v>
      </c>
    </row>
    <row r="40" spans="1:2" x14ac:dyDescent="0.35">
      <c r="A40">
        <v>23</v>
      </c>
      <c r="B40" t="b">
        <f t="shared" si="0"/>
        <v>0</v>
      </c>
    </row>
    <row r="41" spans="1:2" x14ac:dyDescent="0.35">
      <c r="A41">
        <v>23</v>
      </c>
      <c r="B41" t="b">
        <f t="shared" si="0"/>
        <v>0</v>
      </c>
    </row>
    <row r="42" spans="1:2" x14ac:dyDescent="0.35">
      <c r="A42">
        <v>23</v>
      </c>
      <c r="B42" t="b">
        <f t="shared" si="0"/>
        <v>0</v>
      </c>
    </row>
    <row r="43" spans="1:2" x14ac:dyDescent="0.35">
      <c r="A43">
        <v>23</v>
      </c>
      <c r="B43" t="b">
        <f t="shared" si="0"/>
        <v>0</v>
      </c>
    </row>
    <row r="44" spans="1:2" x14ac:dyDescent="0.35">
      <c r="A44">
        <v>24</v>
      </c>
      <c r="B44" t="b">
        <f t="shared" si="0"/>
        <v>0</v>
      </c>
    </row>
    <row r="45" spans="1:2" x14ac:dyDescent="0.35">
      <c r="A45">
        <v>24</v>
      </c>
      <c r="B45" t="b">
        <f t="shared" si="0"/>
        <v>0</v>
      </c>
    </row>
    <row r="46" spans="1:2" x14ac:dyDescent="0.35">
      <c r="A46">
        <v>24</v>
      </c>
      <c r="B46" t="b">
        <f t="shared" si="0"/>
        <v>0</v>
      </c>
    </row>
    <row r="47" spans="1:2" x14ac:dyDescent="0.35">
      <c r="A47">
        <v>24</v>
      </c>
      <c r="B47" t="b">
        <f t="shared" si="0"/>
        <v>0</v>
      </c>
    </row>
    <row r="48" spans="1:2" x14ac:dyDescent="0.35">
      <c r="A48" s="7">
        <v>24</v>
      </c>
      <c r="B48" t="b">
        <f t="shared" si="0"/>
        <v>0</v>
      </c>
    </row>
    <row r="49" spans="1:2" x14ac:dyDescent="0.35">
      <c r="A49" s="7">
        <v>24</v>
      </c>
      <c r="B49" t="b">
        <f t="shared" si="0"/>
        <v>0</v>
      </c>
    </row>
    <row r="50" spans="1:2" x14ac:dyDescent="0.35">
      <c r="A50">
        <v>24</v>
      </c>
      <c r="B50" t="b">
        <f t="shared" si="0"/>
        <v>0</v>
      </c>
    </row>
    <row r="51" spans="1:2" x14ac:dyDescent="0.35">
      <c r="A51">
        <v>24</v>
      </c>
      <c r="B51" t="b">
        <f t="shared" si="0"/>
        <v>0</v>
      </c>
    </row>
    <row r="52" spans="1:2" x14ac:dyDescent="0.35">
      <c r="A52">
        <v>24</v>
      </c>
      <c r="B52" t="b">
        <f t="shared" si="0"/>
        <v>0</v>
      </c>
    </row>
    <row r="53" spans="1:2" x14ac:dyDescent="0.35">
      <c r="A53">
        <v>25</v>
      </c>
      <c r="B53" t="b">
        <f t="shared" si="0"/>
        <v>0</v>
      </c>
    </row>
    <row r="54" spans="1:2" x14ac:dyDescent="0.35">
      <c r="A54">
        <v>25</v>
      </c>
      <c r="B54" t="b">
        <f t="shared" si="0"/>
        <v>0</v>
      </c>
    </row>
    <row r="55" spans="1:2" x14ac:dyDescent="0.35">
      <c r="A55">
        <v>25</v>
      </c>
      <c r="B55" t="b">
        <f t="shared" si="0"/>
        <v>0</v>
      </c>
    </row>
    <row r="56" spans="1:2" x14ac:dyDescent="0.35">
      <c r="A56">
        <v>25</v>
      </c>
      <c r="B56" t="b">
        <f t="shared" si="0"/>
        <v>0</v>
      </c>
    </row>
    <row r="57" spans="1:2" x14ac:dyDescent="0.35">
      <c r="A57" s="7">
        <v>26</v>
      </c>
      <c r="B57" t="b">
        <f t="shared" si="0"/>
        <v>0</v>
      </c>
    </row>
    <row r="58" spans="1:2" x14ac:dyDescent="0.35">
      <c r="A58">
        <v>27</v>
      </c>
      <c r="B58" t="b">
        <f t="shared" si="0"/>
        <v>0</v>
      </c>
    </row>
    <row r="59" spans="1:2" x14ac:dyDescent="0.35">
      <c r="A59">
        <v>27</v>
      </c>
      <c r="B59" t="b">
        <f t="shared" si="0"/>
        <v>0</v>
      </c>
    </row>
    <row r="60" spans="1:2" x14ac:dyDescent="0.35">
      <c r="A60">
        <v>27</v>
      </c>
      <c r="B60" t="b">
        <f t="shared" si="0"/>
        <v>0</v>
      </c>
    </row>
    <row r="61" spans="1:2" x14ac:dyDescent="0.35">
      <c r="A61">
        <v>28</v>
      </c>
      <c r="B61" t="b">
        <f t="shared" si="0"/>
        <v>0</v>
      </c>
    </row>
    <row r="62" spans="1:2" x14ac:dyDescent="0.35">
      <c r="A62">
        <v>28</v>
      </c>
      <c r="B62" t="b">
        <f t="shared" si="0"/>
        <v>0</v>
      </c>
    </row>
    <row r="63" spans="1:2" x14ac:dyDescent="0.35">
      <c r="A63" s="6">
        <v>28</v>
      </c>
      <c r="B63" t="b">
        <f t="shared" si="0"/>
        <v>0</v>
      </c>
    </row>
    <row r="64" spans="1:2" x14ac:dyDescent="0.35">
      <c r="A64" s="6">
        <v>28</v>
      </c>
      <c r="B64" t="b">
        <f t="shared" si="0"/>
        <v>0</v>
      </c>
    </row>
    <row r="65" spans="1:2" x14ac:dyDescent="0.35">
      <c r="A65">
        <v>29</v>
      </c>
      <c r="B65" t="b">
        <f t="shared" si="0"/>
        <v>0</v>
      </c>
    </row>
    <row r="66" spans="1:2" x14ac:dyDescent="0.35">
      <c r="A66">
        <v>29</v>
      </c>
      <c r="B66" t="b">
        <f t="shared" si="0"/>
        <v>0</v>
      </c>
    </row>
    <row r="67" spans="1:2" x14ac:dyDescent="0.35">
      <c r="A67">
        <v>29</v>
      </c>
      <c r="B67" t="b">
        <f t="shared" ref="B67:B130" si="2">IF(OR(A67&lt;$C$13, A67&gt;$C$14), TRUE, FALSE)</f>
        <v>0</v>
      </c>
    </row>
    <row r="68" spans="1:2" x14ac:dyDescent="0.35">
      <c r="A68">
        <v>29</v>
      </c>
      <c r="B68" t="b">
        <f t="shared" si="2"/>
        <v>0</v>
      </c>
    </row>
    <row r="69" spans="1:2" x14ac:dyDescent="0.35">
      <c r="A69">
        <v>29</v>
      </c>
      <c r="B69" t="b">
        <f t="shared" si="2"/>
        <v>0</v>
      </c>
    </row>
    <row r="70" spans="1:2" x14ac:dyDescent="0.35">
      <c r="A70">
        <v>29</v>
      </c>
      <c r="B70" t="b">
        <f t="shared" si="2"/>
        <v>0</v>
      </c>
    </row>
    <row r="71" spans="1:2" x14ac:dyDescent="0.35">
      <c r="A71">
        <v>29</v>
      </c>
      <c r="B71" t="b">
        <f t="shared" si="2"/>
        <v>0</v>
      </c>
    </row>
    <row r="72" spans="1:2" x14ac:dyDescent="0.35">
      <c r="A72">
        <v>29</v>
      </c>
      <c r="B72" t="b">
        <f t="shared" si="2"/>
        <v>0</v>
      </c>
    </row>
    <row r="73" spans="1:2" x14ac:dyDescent="0.35">
      <c r="A73">
        <v>29</v>
      </c>
      <c r="B73" t="b">
        <f t="shared" si="2"/>
        <v>0</v>
      </c>
    </row>
    <row r="74" spans="1:2" x14ac:dyDescent="0.35">
      <c r="A74">
        <v>30</v>
      </c>
      <c r="B74" t="b">
        <f t="shared" si="2"/>
        <v>0</v>
      </c>
    </row>
    <row r="75" spans="1:2" x14ac:dyDescent="0.35">
      <c r="A75">
        <v>30</v>
      </c>
      <c r="B75" t="b">
        <f t="shared" si="2"/>
        <v>0</v>
      </c>
    </row>
    <row r="76" spans="1:2" x14ac:dyDescent="0.35">
      <c r="A76">
        <v>30</v>
      </c>
      <c r="B76" t="b">
        <f t="shared" si="2"/>
        <v>0</v>
      </c>
    </row>
    <row r="77" spans="1:2" x14ac:dyDescent="0.35">
      <c r="A77">
        <v>30</v>
      </c>
      <c r="B77" t="b">
        <f t="shared" si="2"/>
        <v>0</v>
      </c>
    </row>
    <row r="78" spans="1:2" x14ac:dyDescent="0.35">
      <c r="A78">
        <v>31</v>
      </c>
      <c r="B78" t="b">
        <f t="shared" si="2"/>
        <v>0</v>
      </c>
    </row>
    <row r="79" spans="1:2" x14ac:dyDescent="0.35">
      <c r="A79">
        <v>31</v>
      </c>
      <c r="B79" t="b">
        <f t="shared" si="2"/>
        <v>0</v>
      </c>
    </row>
    <row r="80" spans="1:2" x14ac:dyDescent="0.35">
      <c r="A80">
        <v>31</v>
      </c>
      <c r="B80" t="b">
        <f t="shared" si="2"/>
        <v>0</v>
      </c>
    </row>
    <row r="81" spans="1:2" x14ac:dyDescent="0.35">
      <c r="A81">
        <v>32</v>
      </c>
      <c r="B81" t="b">
        <f t="shared" si="2"/>
        <v>0</v>
      </c>
    </row>
    <row r="82" spans="1:2" x14ac:dyDescent="0.35">
      <c r="A82">
        <v>32</v>
      </c>
      <c r="B82" t="b">
        <f t="shared" si="2"/>
        <v>0</v>
      </c>
    </row>
    <row r="83" spans="1:2" x14ac:dyDescent="0.35">
      <c r="A83">
        <v>33</v>
      </c>
      <c r="B83" t="b">
        <f t="shared" si="2"/>
        <v>0</v>
      </c>
    </row>
    <row r="84" spans="1:2" x14ac:dyDescent="0.35">
      <c r="A84">
        <v>33</v>
      </c>
      <c r="B84" t="b">
        <f t="shared" si="2"/>
        <v>0</v>
      </c>
    </row>
    <row r="85" spans="1:2" x14ac:dyDescent="0.35">
      <c r="A85">
        <v>33</v>
      </c>
      <c r="B85" t="b">
        <f t="shared" si="2"/>
        <v>0</v>
      </c>
    </row>
    <row r="86" spans="1:2" x14ac:dyDescent="0.35">
      <c r="A86">
        <v>33</v>
      </c>
      <c r="B86" t="b">
        <f t="shared" si="2"/>
        <v>0</v>
      </c>
    </row>
    <row r="87" spans="1:2" x14ac:dyDescent="0.35">
      <c r="A87">
        <v>33</v>
      </c>
      <c r="B87" t="b">
        <f t="shared" si="2"/>
        <v>0</v>
      </c>
    </row>
    <row r="88" spans="1:2" x14ac:dyDescent="0.35">
      <c r="A88">
        <v>34</v>
      </c>
      <c r="B88" t="b">
        <f t="shared" si="2"/>
        <v>0</v>
      </c>
    </row>
    <row r="89" spans="1:2" x14ac:dyDescent="0.35">
      <c r="A89">
        <v>34</v>
      </c>
      <c r="B89" t="b">
        <f t="shared" si="2"/>
        <v>0</v>
      </c>
    </row>
    <row r="90" spans="1:2" x14ac:dyDescent="0.35">
      <c r="A90">
        <v>34</v>
      </c>
      <c r="B90" t="b">
        <f t="shared" si="2"/>
        <v>0</v>
      </c>
    </row>
    <row r="91" spans="1:2" x14ac:dyDescent="0.35">
      <c r="A91" s="6">
        <v>34</v>
      </c>
      <c r="B91" t="b">
        <f t="shared" si="2"/>
        <v>0</v>
      </c>
    </row>
    <row r="92" spans="1:2" x14ac:dyDescent="0.35">
      <c r="A92">
        <v>34</v>
      </c>
      <c r="B92" t="b">
        <f t="shared" si="2"/>
        <v>0</v>
      </c>
    </row>
    <row r="93" spans="1:2" x14ac:dyDescent="0.35">
      <c r="A93">
        <v>34</v>
      </c>
      <c r="B93" t="b">
        <f t="shared" si="2"/>
        <v>0</v>
      </c>
    </row>
    <row r="94" spans="1:2" x14ac:dyDescent="0.35">
      <c r="A94">
        <v>34</v>
      </c>
      <c r="B94" t="b">
        <f t="shared" si="2"/>
        <v>0</v>
      </c>
    </row>
    <row r="95" spans="1:2" x14ac:dyDescent="0.35">
      <c r="A95">
        <v>34</v>
      </c>
      <c r="B95" t="b">
        <f t="shared" si="2"/>
        <v>0</v>
      </c>
    </row>
    <row r="96" spans="1:2" x14ac:dyDescent="0.35">
      <c r="A96">
        <v>34</v>
      </c>
      <c r="B96" t="b">
        <f t="shared" si="2"/>
        <v>0</v>
      </c>
    </row>
    <row r="97" spans="1:2" x14ac:dyDescent="0.35">
      <c r="A97">
        <v>35</v>
      </c>
      <c r="B97" t="b">
        <f t="shared" si="2"/>
        <v>0</v>
      </c>
    </row>
    <row r="98" spans="1:2" x14ac:dyDescent="0.35">
      <c r="A98">
        <v>35</v>
      </c>
      <c r="B98" t="b">
        <f t="shared" si="2"/>
        <v>0</v>
      </c>
    </row>
    <row r="99" spans="1:2" x14ac:dyDescent="0.35">
      <c r="A99">
        <v>35</v>
      </c>
      <c r="B99" t="b">
        <f t="shared" si="2"/>
        <v>0</v>
      </c>
    </row>
    <row r="100" spans="1:2" x14ac:dyDescent="0.35">
      <c r="A100">
        <v>35</v>
      </c>
      <c r="B100" t="b">
        <f t="shared" si="2"/>
        <v>0</v>
      </c>
    </row>
    <row r="101" spans="1:2" x14ac:dyDescent="0.35">
      <c r="A101">
        <v>35</v>
      </c>
      <c r="B101" t="b">
        <f t="shared" si="2"/>
        <v>0</v>
      </c>
    </row>
    <row r="102" spans="1:2" x14ac:dyDescent="0.35">
      <c r="A102">
        <v>36</v>
      </c>
      <c r="B102" t="b">
        <f t="shared" si="2"/>
        <v>0</v>
      </c>
    </row>
    <row r="103" spans="1:2" x14ac:dyDescent="0.35">
      <c r="A103">
        <v>36</v>
      </c>
      <c r="B103" t="b">
        <f t="shared" si="2"/>
        <v>0</v>
      </c>
    </row>
    <row r="104" spans="1:2" x14ac:dyDescent="0.35">
      <c r="A104">
        <v>36</v>
      </c>
      <c r="B104" t="b">
        <f t="shared" si="2"/>
        <v>0</v>
      </c>
    </row>
    <row r="105" spans="1:2" x14ac:dyDescent="0.35">
      <c r="A105">
        <v>36</v>
      </c>
      <c r="B105" t="b">
        <f t="shared" si="2"/>
        <v>0</v>
      </c>
    </row>
    <row r="106" spans="1:2" x14ac:dyDescent="0.35">
      <c r="A106">
        <v>37</v>
      </c>
      <c r="B106" t="b">
        <f t="shared" si="2"/>
        <v>0</v>
      </c>
    </row>
    <row r="107" spans="1:2" x14ac:dyDescent="0.35">
      <c r="A107">
        <v>37</v>
      </c>
      <c r="B107" t="b">
        <f t="shared" si="2"/>
        <v>0</v>
      </c>
    </row>
    <row r="108" spans="1:2" x14ac:dyDescent="0.35">
      <c r="A108">
        <v>38</v>
      </c>
      <c r="B108" t="b">
        <f t="shared" si="2"/>
        <v>0</v>
      </c>
    </row>
    <row r="109" spans="1:2" x14ac:dyDescent="0.35">
      <c r="A109">
        <v>38</v>
      </c>
      <c r="B109" t="b">
        <f t="shared" si="2"/>
        <v>0</v>
      </c>
    </row>
    <row r="110" spans="1:2" x14ac:dyDescent="0.35">
      <c r="A110">
        <v>38</v>
      </c>
      <c r="B110" t="b">
        <f t="shared" si="2"/>
        <v>0</v>
      </c>
    </row>
    <row r="111" spans="1:2" x14ac:dyDescent="0.35">
      <c r="A111">
        <v>38</v>
      </c>
      <c r="B111" t="b">
        <f t="shared" si="2"/>
        <v>0</v>
      </c>
    </row>
    <row r="112" spans="1:2" x14ac:dyDescent="0.35">
      <c r="A112">
        <v>39</v>
      </c>
      <c r="B112" t="b">
        <f t="shared" si="2"/>
        <v>0</v>
      </c>
    </row>
    <row r="113" spans="1:2" x14ac:dyDescent="0.35">
      <c r="A113">
        <v>39</v>
      </c>
      <c r="B113" t="b">
        <f t="shared" si="2"/>
        <v>0</v>
      </c>
    </row>
    <row r="114" spans="1:2" x14ac:dyDescent="0.35">
      <c r="A114">
        <v>39</v>
      </c>
      <c r="B114" t="b">
        <f t="shared" si="2"/>
        <v>0</v>
      </c>
    </row>
    <row r="115" spans="1:2" x14ac:dyDescent="0.35">
      <c r="A115">
        <v>39</v>
      </c>
      <c r="B115" t="b">
        <f t="shared" si="2"/>
        <v>0</v>
      </c>
    </row>
    <row r="116" spans="1:2" x14ac:dyDescent="0.35">
      <c r="A116">
        <v>40</v>
      </c>
      <c r="B116" t="b">
        <f t="shared" si="2"/>
        <v>0</v>
      </c>
    </row>
    <row r="117" spans="1:2" x14ac:dyDescent="0.35">
      <c r="A117">
        <v>40</v>
      </c>
      <c r="B117" t="b">
        <f t="shared" si="2"/>
        <v>0</v>
      </c>
    </row>
    <row r="118" spans="1:2" x14ac:dyDescent="0.35">
      <c r="A118">
        <v>40</v>
      </c>
      <c r="B118" t="b">
        <f t="shared" si="2"/>
        <v>0</v>
      </c>
    </row>
    <row r="119" spans="1:2" x14ac:dyDescent="0.35">
      <c r="A119">
        <v>40</v>
      </c>
      <c r="B119" t="b">
        <f t="shared" si="2"/>
        <v>0</v>
      </c>
    </row>
    <row r="120" spans="1:2" x14ac:dyDescent="0.35">
      <c r="A120">
        <v>41</v>
      </c>
      <c r="B120" t="b">
        <f t="shared" si="2"/>
        <v>0</v>
      </c>
    </row>
    <row r="121" spans="1:2" x14ac:dyDescent="0.35">
      <c r="A121">
        <v>41</v>
      </c>
      <c r="B121" t="b">
        <f t="shared" si="2"/>
        <v>0</v>
      </c>
    </row>
    <row r="122" spans="1:2" x14ac:dyDescent="0.35">
      <c r="A122">
        <v>41</v>
      </c>
      <c r="B122" t="b">
        <f t="shared" si="2"/>
        <v>0</v>
      </c>
    </row>
    <row r="123" spans="1:2" x14ac:dyDescent="0.35">
      <c r="A123">
        <v>42</v>
      </c>
      <c r="B123" t="b">
        <f t="shared" si="2"/>
        <v>0</v>
      </c>
    </row>
    <row r="124" spans="1:2" x14ac:dyDescent="0.35">
      <c r="A124">
        <v>42</v>
      </c>
      <c r="B124" t="b">
        <f t="shared" si="2"/>
        <v>0</v>
      </c>
    </row>
    <row r="125" spans="1:2" x14ac:dyDescent="0.35">
      <c r="A125">
        <v>42</v>
      </c>
      <c r="B125" t="b">
        <f t="shared" si="2"/>
        <v>0</v>
      </c>
    </row>
    <row r="126" spans="1:2" x14ac:dyDescent="0.35">
      <c r="A126">
        <v>42</v>
      </c>
      <c r="B126" t="b">
        <f t="shared" si="2"/>
        <v>0</v>
      </c>
    </row>
    <row r="127" spans="1:2" x14ac:dyDescent="0.35">
      <c r="A127">
        <v>42</v>
      </c>
      <c r="B127" t="b">
        <f t="shared" si="2"/>
        <v>0</v>
      </c>
    </row>
    <row r="128" spans="1:2" x14ac:dyDescent="0.35">
      <c r="A128">
        <v>42</v>
      </c>
      <c r="B128" t="b">
        <f t="shared" si="2"/>
        <v>0</v>
      </c>
    </row>
    <row r="129" spans="1:2" x14ac:dyDescent="0.35">
      <c r="A129">
        <v>43</v>
      </c>
      <c r="B129" t="b">
        <f t="shared" si="2"/>
        <v>0</v>
      </c>
    </row>
    <row r="130" spans="1:2" x14ac:dyDescent="0.35">
      <c r="A130">
        <v>43</v>
      </c>
      <c r="B130" t="b">
        <f t="shared" si="2"/>
        <v>0</v>
      </c>
    </row>
    <row r="131" spans="1:2" x14ac:dyDescent="0.35">
      <c r="A131">
        <v>43</v>
      </c>
      <c r="B131" t="b">
        <f t="shared" ref="B131:B194" si="3">IF(OR(A131&lt;$C$13, A131&gt;$C$14), TRUE, FALSE)</f>
        <v>0</v>
      </c>
    </row>
    <row r="132" spans="1:2" x14ac:dyDescent="0.35">
      <c r="A132">
        <v>43</v>
      </c>
      <c r="B132" t="b">
        <f t="shared" si="3"/>
        <v>0</v>
      </c>
    </row>
    <row r="133" spans="1:2" x14ac:dyDescent="0.35">
      <c r="A133" s="6">
        <v>43</v>
      </c>
      <c r="B133" t="b">
        <f t="shared" si="3"/>
        <v>0</v>
      </c>
    </row>
    <row r="134" spans="1:2" x14ac:dyDescent="0.35">
      <c r="A134" s="7">
        <v>43</v>
      </c>
      <c r="B134" t="b">
        <f t="shared" si="3"/>
        <v>0</v>
      </c>
    </row>
    <row r="135" spans="1:2" x14ac:dyDescent="0.35">
      <c r="A135">
        <v>43</v>
      </c>
      <c r="B135" t="b">
        <f t="shared" si="3"/>
        <v>0</v>
      </c>
    </row>
    <row r="136" spans="1:2" x14ac:dyDescent="0.35">
      <c r="A136">
        <v>44</v>
      </c>
      <c r="B136" t="b">
        <f t="shared" si="3"/>
        <v>0</v>
      </c>
    </row>
    <row r="137" spans="1:2" x14ac:dyDescent="0.35">
      <c r="A137">
        <v>44</v>
      </c>
      <c r="B137" t="b">
        <f t="shared" si="3"/>
        <v>0</v>
      </c>
    </row>
    <row r="138" spans="1:2" x14ac:dyDescent="0.35">
      <c r="A138">
        <v>44</v>
      </c>
      <c r="B138" t="b">
        <f t="shared" si="3"/>
        <v>0</v>
      </c>
    </row>
    <row r="139" spans="1:2" x14ac:dyDescent="0.35">
      <c r="A139">
        <v>44</v>
      </c>
      <c r="B139" t="b">
        <f t="shared" si="3"/>
        <v>0</v>
      </c>
    </row>
    <row r="140" spans="1:2" x14ac:dyDescent="0.35">
      <c r="A140" s="6">
        <v>44</v>
      </c>
      <c r="B140" t="b">
        <f t="shared" si="3"/>
        <v>0</v>
      </c>
    </row>
    <row r="141" spans="1:2" x14ac:dyDescent="0.35">
      <c r="A141">
        <v>44</v>
      </c>
      <c r="B141" t="b">
        <f t="shared" si="3"/>
        <v>0</v>
      </c>
    </row>
    <row r="142" spans="1:2" x14ac:dyDescent="0.35">
      <c r="A142">
        <v>45</v>
      </c>
      <c r="B142" t="b">
        <f t="shared" si="3"/>
        <v>0</v>
      </c>
    </row>
    <row r="143" spans="1:2" x14ac:dyDescent="0.35">
      <c r="A143">
        <v>45</v>
      </c>
      <c r="B143" t="b">
        <f t="shared" si="3"/>
        <v>0</v>
      </c>
    </row>
    <row r="144" spans="1:2" x14ac:dyDescent="0.35">
      <c r="A144">
        <v>45</v>
      </c>
      <c r="B144" t="b">
        <f t="shared" si="3"/>
        <v>0</v>
      </c>
    </row>
    <row r="145" spans="1:2" x14ac:dyDescent="0.35">
      <c r="A145">
        <v>45</v>
      </c>
      <c r="B145" t="b">
        <f t="shared" si="3"/>
        <v>0</v>
      </c>
    </row>
    <row r="146" spans="1:2" x14ac:dyDescent="0.35">
      <c r="A146">
        <v>45</v>
      </c>
      <c r="B146" t="b">
        <f t="shared" si="3"/>
        <v>0</v>
      </c>
    </row>
    <row r="147" spans="1:2" x14ac:dyDescent="0.35">
      <c r="A147">
        <v>46</v>
      </c>
      <c r="B147" t="b">
        <f t="shared" si="3"/>
        <v>0</v>
      </c>
    </row>
    <row r="148" spans="1:2" x14ac:dyDescent="0.35">
      <c r="A148">
        <v>46</v>
      </c>
      <c r="B148" t="b">
        <f t="shared" si="3"/>
        <v>0</v>
      </c>
    </row>
    <row r="149" spans="1:2" x14ac:dyDescent="0.35">
      <c r="A149" s="7">
        <v>46</v>
      </c>
      <c r="B149" t="b">
        <f t="shared" si="3"/>
        <v>0</v>
      </c>
    </row>
    <row r="150" spans="1:2" x14ac:dyDescent="0.35">
      <c r="A150">
        <v>46</v>
      </c>
      <c r="B150" t="b">
        <f t="shared" si="3"/>
        <v>0</v>
      </c>
    </row>
    <row r="151" spans="1:2" x14ac:dyDescent="0.35">
      <c r="A151">
        <v>47</v>
      </c>
      <c r="B151" t="b">
        <f t="shared" si="3"/>
        <v>0</v>
      </c>
    </row>
    <row r="152" spans="1:2" x14ac:dyDescent="0.35">
      <c r="A152">
        <v>47</v>
      </c>
      <c r="B152" t="b">
        <f t="shared" si="3"/>
        <v>0</v>
      </c>
    </row>
    <row r="153" spans="1:2" x14ac:dyDescent="0.35">
      <c r="A153">
        <v>47</v>
      </c>
      <c r="B153" t="b">
        <f t="shared" si="3"/>
        <v>0</v>
      </c>
    </row>
    <row r="154" spans="1:2" x14ac:dyDescent="0.35">
      <c r="A154">
        <v>47</v>
      </c>
      <c r="B154" t="b">
        <f t="shared" si="3"/>
        <v>0</v>
      </c>
    </row>
    <row r="155" spans="1:2" x14ac:dyDescent="0.35">
      <c r="A155">
        <v>47</v>
      </c>
      <c r="B155" t="b">
        <f t="shared" si="3"/>
        <v>0</v>
      </c>
    </row>
    <row r="156" spans="1:2" x14ac:dyDescent="0.35">
      <c r="A156">
        <v>47</v>
      </c>
      <c r="B156" t="b">
        <f t="shared" si="3"/>
        <v>0</v>
      </c>
    </row>
    <row r="157" spans="1:2" x14ac:dyDescent="0.35">
      <c r="A157">
        <v>47</v>
      </c>
      <c r="B157" t="b">
        <f t="shared" si="3"/>
        <v>0</v>
      </c>
    </row>
    <row r="158" spans="1:2" x14ac:dyDescent="0.35">
      <c r="A158">
        <v>47</v>
      </c>
      <c r="B158" t="b">
        <f t="shared" si="3"/>
        <v>0</v>
      </c>
    </row>
    <row r="159" spans="1:2" x14ac:dyDescent="0.35">
      <c r="A159">
        <v>48</v>
      </c>
      <c r="B159" t="b">
        <f t="shared" si="3"/>
        <v>0</v>
      </c>
    </row>
    <row r="160" spans="1:2" x14ac:dyDescent="0.35">
      <c r="A160">
        <v>48</v>
      </c>
      <c r="B160" t="b">
        <f t="shared" si="3"/>
        <v>0</v>
      </c>
    </row>
    <row r="161" spans="1:2" x14ac:dyDescent="0.35">
      <c r="A161" s="6">
        <v>48</v>
      </c>
      <c r="B161" t="b">
        <f t="shared" si="3"/>
        <v>0</v>
      </c>
    </row>
    <row r="162" spans="1:2" x14ac:dyDescent="0.35">
      <c r="A162">
        <v>49</v>
      </c>
      <c r="B162" t="b">
        <f t="shared" si="3"/>
        <v>0</v>
      </c>
    </row>
    <row r="163" spans="1:2" x14ac:dyDescent="0.35">
      <c r="A163">
        <v>49</v>
      </c>
      <c r="B163" t="b">
        <f t="shared" si="3"/>
        <v>0</v>
      </c>
    </row>
    <row r="164" spans="1:2" x14ac:dyDescent="0.35">
      <c r="A164">
        <v>49</v>
      </c>
      <c r="B164" t="b">
        <f t="shared" si="3"/>
        <v>0</v>
      </c>
    </row>
    <row r="165" spans="1:2" x14ac:dyDescent="0.35">
      <c r="A165">
        <v>50</v>
      </c>
      <c r="B165" t="b">
        <f t="shared" si="3"/>
        <v>0</v>
      </c>
    </row>
    <row r="166" spans="1:2" x14ac:dyDescent="0.35">
      <c r="A166">
        <v>50</v>
      </c>
      <c r="B166" t="b">
        <f t="shared" si="3"/>
        <v>0</v>
      </c>
    </row>
    <row r="167" spans="1:2" x14ac:dyDescent="0.35">
      <c r="A167">
        <v>50</v>
      </c>
      <c r="B167" t="b">
        <f t="shared" si="3"/>
        <v>0</v>
      </c>
    </row>
    <row r="168" spans="1:2" x14ac:dyDescent="0.35">
      <c r="A168">
        <v>50</v>
      </c>
      <c r="B168" t="b">
        <f t="shared" si="3"/>
        <v>0</v>
      </c>
    </row>
    <row r="169" spans="1:2" x14ac:dyDescent="0.35">
      <c r="A169">
        <v>50</v>
      </c>
      <c r="B169" t="b">
        <f t="shared" si="3"/>
        <v>0</v>
      </c>
    </row>
    <row r="170" spans="1:2" x14ac:dyDescent="0.35">
      <c r="A170">
        <v>50</v>
      </c>
      <c r="B170" t="b">
        <f t="shared" si="3"/>
        <v>0</v>
      </c>
    </row>
    <row r="171" spans="1:2" x14ac:dyDescent="0.35">
      <c r="A171">
        <v>50</v>
      </c>
      <c r="B171" t="b">
        <f t="shared" si="3"/>
        <v>0</v>
      </c>
    </row>
    <row r="172" spans="1:2" x14ac:dyDescent="0.35">
      <c r="A172">
        <v>50</v>
      </c>
      <c r="B172" t="b">
        <f t="shared" si="3"/>
        <v>0</v>
      </c>
    </row>
    <row r="173" spans="1:2" x14ac:dyDescent="0.35">
      <c r="A173">
        <v>51</v>
      </c>
      <c r="B173" t="b">
        <f t="shared" si="3"/>
        <v>0</v>
      </c>
    </row>
    <row r="174" spans="1:2" x14ac:dyDescent="0.35">
      <c r="A174">
        <v>52</v>
      </c>
      <c r="B174" t="b">
        <f t="shared" si="3"/>
        <v>0</v>
      </c>
    </row>
    <row r="175" spans="1:2" x14ac:dyDescent="0.35">
      <c r="A175">
        <v>52</v>
      </c>
      <c r="B175" t="b">
        <f t="shared" si="3"/>
        <v>0</v>
      </c>
    </row>
    <row r="176" spans="1:2" x14ac:dyDescent="0.35">
      <c r="A176">
        <v>53</v>
      </c>
      <c r="B176" t="b">
        <f t="shared" si="3"/>
        <v>0</v>
      </c>
    </row>
    <row r="177" spans="1:2" x14ac:dyDescent="0.35">
      <c r="A177">
        <v>53</v>
      </c>
      <c r="B177" t="b">
        <f t="shared" si="3"/>
        <v>0</v>
      </c>
    </row>
    <row r="178" spans="1:2" x14ac:dyDescent="0.35">
      <c r="A178">
        <v>53</v>
      </c>
      <c r="B178" t="b">
        <f t="shared" si="3"/>
        <v>0</v>
      </c>
    </row>
    <row r="179" spans="1:2" x14ac:dyDescent="0.35">
      <c r="A179">
        <v>53</v>
      </c>
      <c r="B179" t="b">
        <f t="shared" si="3"/>
        <v>0</v>
      </c>
    </row>
    <row r="180" spans="1:2" x14ac:dyDescent="0.35">
      <c r="A180">
        <v>53</v>
      </c>
      <c r="B180" t="b">
        <f t="shared" si="3"/>
        <v>0</v>
      </c>
    </row>
    <row r="181" spans="1:2" x14ac:dyDescent="0.35">
      <c r="A181">
        <v>53</v>
      </c>
      <c r="B181" t="b">
        <f t="shared" si="3"/>
        <v>0</v>
      </c>
    </row>
    <row r="182" spans="1:2" x14ac:dyDescent="0.35">
      <c r="A182">
        <v>53</v>
      </c>
      <c r="B182" t="b">
        <f t="shared" si="3"/>
        <v>0</v>
      </c>
    </row>
    <row r="183" spans="1:2" x14ac:dyDescent="0.35">
      <c r="A183">
        <v>54</v>
      </c>
      <c r="B183" t="b">
        <f t="shared" si="3"/>
        <v>0</v>
      </c>
    </row>
    <row r="184" spans="1:2" x14ac:dyDescent="0.35">
      <c r="A184">
        <v>54</v>
      </c>
      <c r="B184" t="b">
        <f t="shared" si="3"/>
        <v>0</v>
      </c>
    </row>
    <row r="185" spans="1:2" x14ac:dyDescent="0.35">
      <c r="A185">
        <v>55</v>
      </c>
      <c r="B185" t="b">
        <f t="shared" si="3"/>
        <v>0</v>
      </c>
    </row>
    <row r="186" spans="1:2" x14ac:dyDescent="0.35">
      <c r="A186">
        <v>55</v>
      </c>
      <c r="B186" t="b">
        <f t="shared" si="3"/>
        <v>0</v>
      </c>
    </row>
    <row r="187" spans="1:2" x14ac:dyDescent="0.35">
      <c r="A187">
        <v>55</v>
      </c>
      <c r="B187" t="b">
        <f t="shared" si="3"/>
        <v>0</v>
      </c>
    </row>
    <row r="188" spans="1:2" x14ac:dyDescent="0.35">
      <c r="A188">
        <v>55</v>
      </c>
      <c r="B188" t="b">
        <f t="shared" si="3"/>
        <v>0</v>
      </c>
    </row>
    <row r="189" spans="1:2" x14ac:dyDescent="0.35">
      <c r="A189">
        <v>55</v>
      </c>
      <c r="B189" t="b">
        <f t="shared" si="3"/>
        <v>0</v>
      </c>
    </row>
    <row r="190" spans="1:2" x14ac:dyDescent="0.35">
      <c r="A190">
        <v>56</v>
      </c>
      <c r="B190" t="b">
        <f t="shared" si="3"/>
        <v>0</v>
      </c>
    </row>
    <row r="191" spans="1:2" x14ac:dyDescent="0.35">
      <c r="A191">
        <v>56</v>
      </c>
      <c r="B191" t="b">
        <f t="shared" si="3"/>
        <v>0</v>
      </c>
    </row>
    <row r="192" spans="1:2" x14ac:dyDescent="0.35">
      <c r="A192">
        <v>57</v>
      </c>
      <c r="B192" t="b">
        <f t="shared" si="3"/>
        <v>0</v>
      </c>
    </row>
    <row r="193" spans="1:2" x14ac:dyDescent="0.35">
      <c r="A193">
        <v>57</v>
      </c>
      <c r="B193" t="b">
        <f t="shared" si="3"/>
        <v>0</v>
      </c>
    </row>
    <row r="194" spans="1:2" x14ac:dyDescent="0.35">
      <c r="A194">
        <v>57</v>
      </c>
      <c r="B194" t="b">
        <f t="shared" si="3"/>
        <v>0</v>
      </c>
    </row>
    <row r="195" spans="1:2" x14ac:dyDescent="0.35">
      <c r="A195" s="6">
        <v>58</v>
      </c>
      <c r="B195" t="b">
        <f t="shared" ref="B195:B258" si="4">IF(OR(A195&lt;$C$13, A195&gt;$C$14), TRUE, FALSE)</f>
        <v>0</v>
      </c>
    </row>
    <row r="196" spans="1:2" x14ac:dyDescent="0.35">
      <c r="A196" s="7">
        <v>59</v>
      </c>
      <c r="B196" t="b">
        <f t="shared" si="4"/>
        <v>0</v>
      </c>
    </row>
    <row r="197" spans="1:2" x14ac:dyDescent="0.35">
      <c r="A197" s="7">
        <v>59</v>
      </c>
      <c r="B197" t="b">
        <f t="shared" si="4"/>
        <v>0</v>
      </c>
    </row>
    <row r="198" spans="1:2" x14ac:dyDescent="0.35">
      <c r="A198">
        <v>60</v>
      </c>
      <c r="B198" t="b">
        <f t="shared" si="4"/>
        <v>0</v>
      </c>
    </row>
    <row r="199" spans="1:2" x14ac:dyDescent="0.35">
      <c r="A199" s="7">
        <v>60</v>
      </c>
      <c r="B199" t="b">
        <f t="shared" si="4"/>
        <v>0</v>
      </c>
    </row>
    <row r="200" spans="1:2" x14ac:dyDescent="0.35">
      <c r="A200">
        <v>60</v>
      </c>
      <c r="B200" t="b">
        <f t="shared" si="4"/>
        <v>0</v>
      </c>
    </row>
    <row r="201" spans="1:2" x14ac:dyDescent="0.35">
      <c r="A201">
        <v>60</v>
      </c>
      <c r="B201" t="b">
        <f t="shared" si="4"/>
        <v>0</v>
      </c>
    </row>
    <row r="202" spans="1:2" x14ac:dyDescent="0.35">
      <c r="A202">
        <v>61</v>
      </c>
      <c r="B202" t="b">
        <f t="shared" si="4"/>
        <v>0</v>
      </c>
    </row>
    <row r="203" spans="1:2" x14ac:dyDescent="0.35">
      <c r="A203">
        <v>61</v>
      </c>
      <c r="B203" t="b">
        <f t="shared" si="4"/>
        <v>0</v>
      </c>
    </row>
    <row r="204" spans="1:2" x14ac:dyDescent="0.35">
      <c r="A204">
        <v>61</v>
      </c>
      <c r="B204" t="b">
        <f t="shared" si="4"/>
        <v>0</v>
      </c>
    </row>
    <row r="205" spans="1:2" x14ac:dyDescent="0.35">
      <c r="A205">
        <v>61</v>
      </c>
      <c r="B205" t="b">
        <f t="shared" si="4"/>
        <v>0</v>
      </c>
    </row>
    <row r="206" spans="1:2" x14ac:dyDescent="0.35">
      <c r="A206">
        <v>61</v>
      </c>
      <c r="B206" t="b">
        <f t="shared" si="4"/>
        <v>0</v>
      </c>
    </row>
    <row r="207" spans="1:2" x14ac:dyDescent="0.35">
      <c r="A207">
        <v>61</v>
      </c>
      <c r="B207" t="b">
        <f t="shared" si="4"/>
        <v>0</v>
      </c>
    </row>
    <row r="208" spans="1:2" x14ac:dyDescent="0.35">
      <c r="A208">
        <v>62</v>
      </c>
      <c r="B208" t="b">
        <f t="shared" si="4"/>
        <v>0</v>
      </c>
    </row>
    <row r="209" spans="1:2" x14ac:dyDescent="0.35">
      <c r="A209">
        <v>62</v>
      </c>
      <c r="B209" t="b">
        <f t="shared" si="4"/>
        <v>0</v>
      </c>
    </row>
    <row r="210" spans="1:2" x14ac:dyDescent="0.35">
      <c r="A210">
        <v>62</v>
      </c>
      <c r="B210" t="b">
        <f t="shared" si="4"/>
        <v>0</v>
      </c>
    </row>
    <row r="211" spans="1:2" x14ac:dyDescent="0.35">
      <c r="A211">
        <v>62</v>
      </c>
      <c r="B211" t="b">
        <f t="shared" si="4"/>
        <v>0</v>
      </c>
    </row>
    <row r="212" spans="1:2" x14ac:dyDescent="0.35">
      <c r="A212">
        <v>63</v>
      </c>
      <c r="B212" t="b">
        <f t="shared" si="4"/>
        <v>0</v>
      </c>
    </row>
    <row r="213" spans="1:2" x14ac:dyDescent="0.35">
      <c r="A213">
        <v>63</v>
      </c>
      <c r="B213" t="b">
        <f t="shared" si="4"/>
        <v>0</v>
      </c>
    </row>
    <row r="214" spans="1:2" x14ac:dyDescent="0.35">
      <c r="A214">
        <v>64</v>
      </c>
      <c r="B214" t="b">
        <f t="shared" si="4"/>
        <v>0</v>
      </c>
    </row>
    <row r="215" spans="1:2" x14ac:dyDescent="0.35">
      <c r="A215">
        <v>65</v>
      </c>
      <c r="B215" t="b">
        <f t="shared" si="4"/>
        <v>0</v>
      </c>
    </row>
    <row r="216" spans="1:2" x14ac:dyDescent="0.35">
      <c r="A216">
        <v>65</v>
      </c>
      <c r="B216" t="b">
        <f t="shared" si="4"/>
        <v>0</v>
      </c>
    </row>
    <row r="217" spans="1:2" x14ac:dyDescent="0.35">
      <c r="A217" s="6">
        <v>65</v>
      </c>
      <c r="B217" t="b">
        <f t="shared" si="4"/>
        <v>0</v>
      </c>
    </row>
    <row r="218" spans="1:2" x14ac:dyDescent="0.35">
      <c r="A218">
        <v>65</v>
      </c>
      <c r="B218" t="b">
        <f t="shared" si="4"/>
        <v>0</v>
      </c>
    </row>
    <row r="219" spans="1:2" x14ac:dyDescent="0.35">
      <c r="A219">
        <v>66</v>
      </c>
      <c r="B219" t="b">
        <f t="shared" si="4"/>
        <v>0</v>
      </c>
    </row>
    <row r="220" spans="1:2" x14ac:dyDescent="0.35">
      <c r="A220">
        <v>67</v>
      </c>
      <c r="B220" t="b">
        <f t="shared" si="4"/>
        <v>0</v>
      </c>
    </row>
    <row r="221" spans="1:2" x14ac:dyDescent="0.35">
      <c r="A221">
        <v>68</v>
      </c>
      <c r="B221" t="b">
        <f t="shared" si="4"/>
        <v>0</v>
      </c>
    </row>
    <row r="222" spans="1:2" x14ac:dyDescent="0.35">
      <c r="A222">
        <v>69</v>
      </c>
      <c r="B222" t="b">
        <f t="shared" si="4"/>
        <v>0</v>
      </c>
    </row>
    <row r="223" spans="1:2" x14ac:dyDescent="0.35">
      <c r="A223">
        <v>69</v>
      </c>
      <c r="B223" t="b">
        <f t="shared" si="4"/>
        <v>0</v>
      </c>
    </row>
    <row r="224" spans="1:2" x14ac:dyDescent="0.35">
      <c r="A224">
        <v>69</v>
      </c>
      <c r="B224" t="b">
        <f t="shared" si="4"/>
        <v>0</v>
      </c>
    </row>
    <row r="225" spans="1:2" x14ac:dyDescent="0.35">
      <c r="A225">
        <v>69</v>
      </c>
      <c r="B225" t="b">
        <f t="shared" si="4"/>
        <v>0</v>
      </c>
    </row>
    <row r="226" spans="1:2" x14ac:dyDescent="0.35">
      <c r="A226">
        <v>70</v>
      </c>
      <c r="B226" t="b">
        <f t="shared" si="4"/>
        <v>0</v>
      </c>
    </row>
    <row r="227" spans="1:2" x14ac:dyDescent="0.35">
      <c r="A227">
        <v>70</v>
      </c>
      <c r="B227" t="b">
        <f t="shared" si="4"/>
        <v>0</v>
      </c>
    </row>
    <row r="228" spans="1:2" x14ac:dyDescent="0.35">
      <c r="A228">
        <v>70</v>
      </c>
      <c r="B228" t="b">
        <f t="shared" si="4"/>
        <v>0</v>
      </c>
    </row>
    <row r="229" spans="1:2" x14ac:dyDescent="0.35">
      <c r="A229">
        <v>71</v>
      </c>
      <c r="B229" t="b">
        <f t="shared" si="4"/>
        <v>0</v>
      </c>
    </row>
    <row r="230" spans="1:2" x14ac:dyDescent="0.35">
      <c r="A230">
        <v>72</v>
      </c>
      <c r="B230" t="b">
        <f t="shared" si="4"/>
        <v>0</v>
      </c>
    </row>
    <row r="231" spans="1:2" x14ac:dyDescent="0.35">
      <c r="A231">
        <v>72</v>
      </c>
      <c r="B231" t="b">
        <f t="shared" si="4"/>
        <v>0</v>
      </c>
    </row>
    <row r="232" spans="1:2" x14ac:dyDescent="0.35">
      <c r="A232">
        <v>72</v>
      </c>
      <c r="B232" t="b">
        <f t="shared" si="4"/>
        <v>0</v>
      </c>
    </row>
    <row r="233" spans="1:2" x14ac:dyDescent="0.35">
      <c r="A233">
        <v>72</v>
      </c>
      <c r="B233" t="b">
        <f t="shared" si="4"/>
        <v>0</v>
      </c>
    </row>
    <row r="234" spans="1:2" x14ac:dyDescent="0.35">
      <c r="A234">
        <v>73</v>
      </c>
      <c r="B234" t="b">
        <f t="shared" si="4"/>
        <v>0</v>
      </c>
    </row>
    <row r="235" spans="1:2" x14ac:dyDescent="0.35">
      <c r="A235">
        <v>74</v>
      </c>
      <c r="B235" t="b">
        <f t="shared" si="4"/>
        <v>0</v>
      </c>
    </row>
    <row r="236" spans="1:2" x14ac:dyDescent="0.35">
      <c r="A236">
        <v>74</v>
      </c>
      <c r="B236" t="b">
        <f t="shared" si="4"/>
        <v>0</v>
      </c>
    </row>
    <row r="237" spans="1:2" x14ac:dyDescent="0.35">
      <c r="A237">
        <v>74</v>
      </c>
      <c r="B237" t="b">
        <f t="shared" si="4"/>
        <v>0</v>
      </c>
    </row>
    <row r="238" spans="1:2" x14ac:dyDescent="0.35">
      <c r="A238">
        <v>75</v>
      </c>
      <c r="B238" t="b">
        <f t="shared" si="4"/>
        <v>0</v>
      </c>
    </row>
    <row r="239" spans="1:2" x14ac:dyDescent="0.35">
      <c r="A239">
        <v>76</v>
      </c>
      <c r="B239" t="b">
        <f t="shared" si="4"/>
        <v>0</v>
      </c>
    </row>
    <row r="240" spans="1:2" x14ac:dyDescent="0.35">
      <c r="A240" s="7">
        <v>76</v>
      </c>
      <c r="B240" t="b">
        <f t="shared" si="4"/>
        <v>0</v>
      </c>
    </row>
    <row r="241" spans="1:2" x14ac:dyDescent="0.35">
      <c r="A241">
        <v>77</v>
      </c>
      <c r="B241" t="b">
        <f t="shared" si="4"/>
        <v>0</v>
      </c>
    </row>
    <row r="242" spans="1:2" x14ac:dyDescent="0.35">
      <c r="A242">
        <v>77</v>
      </c>
      <c r="B242" t="b">
        <f t="shared" si="4"/>
        <v>0</v>
      </c>
    </row>
    <row r="243" spans="1:2" x14ac:dyDescent="0.35">
      <c r="A243">
        <v>77</v>
      </c>
      <c r="B243" t="b">
        <f t="shared" si="4"/>
        <v>0</v>
      </c>
    </row>
    <row r="244" spans="1:2" x14ac:dyDescent="0.35">
      <c r="A244">
        <v>77</v>
      </c>
      <c r="B244" t="b">
        <f t="shared" si="4"/>
        <v>0</v>
      </c>
    </row>
    <row r="245" spans="1:2" x14ac:dyDescent="0.35">
      <c r="A245">
        <v>78</v>
      </c>
      <c r="B245" t="b">
        <f t="shared" si="4"/>
        <v>0</v>
      </c>
    </row>
    <row r="246" spans="1:2" x14ac:dyDescent="0.35">
      <c r="A246">
        <v>79</v>
      </c>
      <c r="B246" t="b">
        <f t="shared" si="4"/>
        <v>0</v>
      </c>
    </row>
    <row r="247" spans="1:2" x14ac:dyDescent="0.35">
      <c r="A247">
        <v>79</v>
      </c>
      <c r="B247" t="b">
        <f t="shared" si="4"/>
        <v>0</v>
      </c>
    </row>
    <row r="248" spans="1:2" x14ac:dyDescent="0.35">
      <c r="A248">
        <v>80</v>
      </c>
      <c r="B248" t="b">
        <f t="shared" si="4"/>
        <v>0</v>
      </c>
    </row>
    <row r="249" spans="1:2" x14ac:dyDescent="0.35">
      <c r="A249">
        <v>82</v>
      </c>
      <c r="B249" t="b">
        <f t="shared" si="4"/>
        <v>0</v>
      </c>
    </row>
    <row r="250" spans="1:2" x14ac:dyDescent="0.35">
      <c r="A250">
        <v>82</v>
      </c>
      <c r="B250" t="b">
        <f t="shared" si="4"/>
        <v>0</v>
      </c>
    </row>
    <row r="251" spans="1:2" x14ac:dyDescent="0.35">
      <c r="A251" s="7">
        <v>84</v>
      </c>
      <c r="B251" t="b">
        <f t="shared" si="4"/>
        <v>0</v>
      </c>
    </row>
    <row r="252" spans="1:2" x14ac:dyDescent="0.35">
      <c r="A252">
        <v>85</v>
      </c>
      <c r="B252" t="b">
        <f t="shared" si="4"/>
        <v>0</v>
      </c>
    </row>
    <row r="253" spans="1:2" x14ac:dyDescent="0.35">
      <c r="A253">
        <v>86</v>
      </c>
      <c r="B253" t="b">
        <f t="shared" si="4"/>
        <v>0</v>
      </c>
    </row>
    <row r="254" spans="1:2" x14ac:dyDescent="0.35">
      <c r="A254">
        <v>86</v>
      </c>
      <c r="B254" t="b">
        <f t="shared" si="4"/>
        <v>0</v>
      </c>
    </row>
    <row r="255" spans="1:2" x14ac:dyDescent="0.35">
      <c r="A255">
        <v>87</v>
      </c>
      <c r="B255" t="b">
        <f t="shared" si="4"/>
        <v>0</v>
      </c>
    </row>
    <row r="256" spans="1:2" x14ac:dyDescent="0.35">
      <c r="A256">
        <v>87</v>
      </c>
      <c r="B256" t="b">
        <f t="shared" si="4"/>
        <v>0</v>
      </c>
    </row>
    <row r="257" spans="1:2" x14ac:dyDescent="0.35">
      <c r="A257">
        <v>87</v>
      </c>
      <c r="B257" t="b">
        <f t="shared" si="4"/>
        <v>0</v>
      </c>
    </row>
    <row r="258" spans="1:2" x14ac:dyDescent="0.35">
      <c r="A258">
        <v>87</v>
      </c>
      <c r="B258" t="b">
        <f t="shared" si="4"/>
        <v>0</v>
      </c>
    </row>
    <row r="259" spans="1:2" x14ac:dyDescent="0.35">
      <c r="A259">
        <v>88</v>
      </c>
      <c r="B259" t="b">
        <f t="shared" ref="B259:B286" si="5">IF(OR(A259&lt;$C$13, A259&gt;$C$14), TRUE, FALSE)</f>
        <v>0</v>
      </c>
    </row>
    <row r="260" spans="1:2" x14ac:dyDescent="0.35">
      <c r="A260" s="7">
        <v>88</v>
      </c>
      <c r="B260" t="b">
        <f t="shared" si="5"/>
        <v>0</v>
      </c>
    </row>
    <row r="261" spans="1:2" x14ac:dyDescent="0.35">
      <c r="A261">
        <v>90</v>
      </c>
      <c r="B261" t="b">
        <f t="shared" si="5"/>
        <v>0</v>
      </c>
    </row>
    <row r="262" spans="1:2" x14ac:dyDescent="0.35">
      <c r="A262">
        <v>91</v>
      </c>
      <c r="B262" t="b">
        <f t="shared" si="5"/>
        <v>0</v>
      </c>
    </row>
    <row r="263" spans="1:2" x14ac:dyDescent="0.35">
      <c r="A263" s="7">
        <v>91</v>
      </c>
      <c r="B263" t="b">
        <f t="shared" si="5"/>
        <v>0</v>
      </c>
    </row>
    <row r="264" spans="1:2" x14ac:dyDescent="0.35">
      <c r="A264">
        <v>92</v>
      </c>
      <c r="B264" t="b">
        <f t="shared" si="5"/>
        <v>0</v>
      </c>
    </row>
    <row r="265" spans="1:2" x14ac:dyDescent="0.35">
      <c r="A265">
        <v>93</v>
      </c>
      <c r="B265" t="b">
        <f t="shared" si="5"/>
        <v>0</v>
      </c>
    </row>
    <row r="266" spans="1:2" x14ac:dyDescent="0.35">
      <c r="A266" s="7">
        <v>96</v>
      </c>
      <c r="B266" t="b">
        <f t="shared" si="5"/>
        <v>0</v>
      </c>
    </row>
    <row r="267" spans="1:2" x14ac:dyDescent="0.35">
      <c r="A267">
        <v>97</v>
      </c>
      <c r="B267" t="b">
        <f t="shared" si="5"/>
        <v>0</v>
      </c>
    </row>
    <row r="268" spans="1:2" x14ac:dyDescent="0.35">
      <c r="A268">
        <v>98</v>
      </c>
      <c r="B268" t="b">
        <f t="shared" si="5"/>
        <v>0</v>
      </c>
    </row>
    <row r="269" spans="1:2" x14ac:dyDescent="0.35">
      <c r="A269">
        <v>99</v>
      </c>
      <c r="B269" t="b">
        <f t="shared" si="5"/>
        <v>0</v>
      </c>
    </row>
    <row r="270" spans="1:2" x14ac:dyDescent="0.35">
      <c r="A270">
        <v>100</v>
      </c>
      <c r="B270" t="b">
        <f t="shared" si="5"/>
        <v>0</v>
      </c>
    </row>
    <row r="271" spans="1:2" x14ac:dyDescent="0.35">
      <c r="A271">
        <v>103</v>
      </c>
      <c r="B271" t="b">
        <f t="shared" si="5"/>
        <v>0</v>
      </c>
    </row>
    <row r="272" spans="1:2" x14ac:dyDescent="0.35">
      <c r="A272">
        <v>103</v>
      </c>
      <c r="B272" t="b">
        <f t="shared" si="5"/>
        <v>0</v>
      </c>
    </row>
    <row r="273" spans="1:2" x14ac:dyDescent="0.35">
      <c r="A273">
        <v>105</v>
      </c>
      <c r="B273" t="b">
        <f t="shared" si="5"/>
        <v>0</v>
      </c>
    </row>
    <row r="274" spans="1:2" x14ac:dyDescent="0.35">
      <c r="A274">
        <v>106</v>
      </c>
      <c r="B274" t="b">
        <f t="shared" si="5"/>
        <v>0</v>
      </c>
    </row>
    <row r="275" spans="1:2" x14ac:dyDescent="0.35">
      <c r="A275">
        <v>107</v>
      </c>
      <c r="B275" t="b">
        <f t="shared" si="5"/>
        <v>0</v>
      </c>
    </row>
    <row r="276" spans="1:2" x14ac:dyDescent="0.35">
      <c r="A276">
        <v>107</v>
      </c>
      <c r="B276" t="b">
        <f t="shared" si="5"/>
        <v>0</v>
      </c>
    </row>
    <row r="277" spans="1:2" x14ac:dyDescent="0.35">
      <c r="A277">
        <v>108</v>
      </c>
      <c r="B277" t="b">
        <f t="shared" si="5"/>
        <v>0</v>
      </c>
    </row>
    <row r="278" spans="1:2" x14ac:dyDescent="0.35">
      <c r="A278">
        <v>111</v>
      </c>
      <c r="B278" t="b">
        <f t="shared" si="5"/>
        <v>0</v>
      </c>
    </row>
    <row r="279" spans="1:2" x14ac:dyDescent="0.35">
      <c r="A279">
        <v>119</v>
      </c>
      <c r="B279" t="b">
        <f t="shared" si="5"/>
        <v>0</v>
      </c>
    </row>
    <row r="280" spans="1:2" x14ac:dyDescent="0.35">
      <c r="A280">
        <v>120</v>
      </c>
      <c r="B280" t="b">
        <f t="shared" si="5"/>
        <v>1</v>
      </c>
    </row>
    <row r="281" spans="1:2" x14ac:dyDescent="0.35">
      <c r="A281">
        <v>120</v>
      </c>
      <c r="B281" t="b">
        <f t="shared" si="5"/>
        <v>1</v>
      </c>
    </row>
    <row r="282" spans="1:2" x14ac:dyDescent="0.35">
      <c r="A282">
        <v>121</v>
      </c>
      <c r="B282" t="b">
        <f t="shared" si="5"/>
        <v>1</v>
      </c>
    </row>
    <row r="283" spans="1:2" x14ac:dyDescent="0.35">
      <c r="A283">
        <v>121</v>
      </c>
      <c r="B283" t="b">
        <f t="shared" si="5"/>
        <v>1</v>
      </c>
    </row>
    <row r="284" spans="1:2" x14ac:dyDescent="0.35">
      <c r="A284">
        <v>128</v>
      </c>
      <c r="B284" t="b">
        <f t="shared" si="5"/>
        <v>1</v>
      </c>
    </row>
    <row r="285" spans="1:2" x14ac:dyDescent="0.35">
      <c r="A285">
        <v>138</v>
      </c>
      <c r="B285" t="b">
        <f t="shared" si="5"/>
        <v>1</v>
      </c>
    </row>
    <row r="286" spans="1:2" x14ac:dyDescent="0.35">
      <c r="A286">
        <v>157</v>
      </c>
      <c r="B286" t="b">
        <f t="shared" si="5"/>
        <v>1</v>
      </c>
    </row>
  </sheetData>
  <sortState xmlns:xlrd2="http://schemas.microsoft.com/office/spreadsheetml/2017/richdata2" ref="A2:A286">
    <sortCondition ref="A2:A286"/>
  </sortState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0EEE-6118-475C-88B3-26507CE74047}">
  <dimension ref="A1:E286"/>
  <sheetViews>
    <sheetView workbookViewId="0">
      <selection activeCell="G4" sqref="G4"/>
    </sheetView>
  </sheetViews>
  <sheetFormatPr defaultRowHeight="14.5" x14ac:dyDescent="0.35"/>
  <cols>
    <col min="2" max="2" width="12.81640625" customWidth="1"/>
    <col min="3" max="3" width="15" customWidth="1"/>
    <col min="4" max="4" width="13.26953125" customWidth="1"/>
    <col min="5" max="5" width="17.08984375" customWidth="1"/>
  </cols>
  <sheetData>
    <row r="1" spans="1:5" x14ac:dyDescent="0.35">
      <c r="A1" t="s">
        <v>18</v>
      </c>
      <c r="E1" t="s">
        <v>22</v>
      </c>
    </row>
    <row r="2" spans="1:5" x14ac:dyDescent="0.35">
      <c r="A2">
        <v>1648</v>
      </c>
      <c r="E2" s="4" t="str">
        <f>IF(A2&lt;=400,A2-228.442/$C$8,"FALSE")</f>
        <v>FALSE</v>
      </c>
    </row>
    <row r="3" spans="1:5" x14ac:dyDescent="0.35">
      <c r="A3">
        <v>1461</v>
      </c>
      <c r="C3" s="11" t="str">
        <f>_xlfn.TEXTJOIN(", ",TRUE,A2:A767)</f>
        <v>1648, 1461, 1403, 1288, 1243, 14, 1204, 287, 80, 485, 173, 251, 1533, 1595, 268, 382, 519, 104, 173, 111, 769, 423, 586, 378, 92, 881, 376, 186, 576, 405, 59, 775, 578, 309, 574, 468, 871, 879, 423, 769, 544, 199, 102, 773, 57, 874, 445, 170, 81, 43, 76, 131, 10, 10, 189, 68, 124, 85, 108, 54, 193, 10, 268, 12, 98, 25, 166, 113, 243, 12, 71, 34, 35, 70, 137, 116, 65, 10, 393, 87, 543, 268, 28, 147, 12, 33, 37, 108, 170, 205, 152, 367, 155, 105, 163, 96, 167, 66, 90, 39, 21, 160, 541, 251, 230, 243, 14, 60, 189, 101, 279, 414, 390, 10, 288, 187, 36, 21, 82, 204, 153, 487, 394, 325, 268, 221, 444, 242, 520, 323, 749, 77, 185, 57, 420, 365, 371, 1030, 38, 425, 314, 98, 425, 314, 98, 236, 198, 251, 333, 157, 72, 340, 11, 190, 45, 289, 17, 217, 217, 326, 153, 124, 228, 92, 104, 173, 125, 95, 11, 40, 108, 251, 141, 75, 142, 280, 73, 350, 164, 231, 29, 203, 62, 102, 166, 126, 31, 37, 32, 17, 15, 141, 115, 39, 30, 14, 122, 14, 12, 18, 28, 29, 34, 39, 40, 48, 51, 52, 54, 66, 71, 75, 77, 78, 81, 95, 111, 115, 120, 135, 140, 144, 154, 163, 177, 213, 189, 195, 225, 228, 231, 234, 254, 255, 270, 274, 278, 303, 255, 275, 156, 195, 342, 428, 512, 193, 64, 38, 117, 160, 101, 71, 129, 334, 10, 10, 80, 110, 48, 109, 508, 118, 108, 84, 66, 50, 172, 70, 62, 89, 177, 370, 30, 289, 114, 98, 211, 10, 136, 37, 11, 12, 43, 56, 23</v>
      </c>
      <c r="E3" s="4" t="str">
        <f t="shared" ref="E3:E66" si="0">IF(A3&lt;=400,A3-228.442/$C$8,"FALSE")</f>
        <v>FALSE</v>
      </c>
    </row>
    <row r="4" spans="1:5" x14ac:dyDescent="0.35">
      <c r="A4">
        <v>1403</v>
      </c>
      <c r="E4" s="4" t="str">
        <f t="shared" si="0"/>
        <v>FALSE</v>
      </c>
    </row>
    <row r="5" spans="1:5" x14ac:dyDescent="0.35">
      <c r="A5">
        <v>1288</v>
      </c>
      <c r="C5" t="s">
        <v>19</v>
      </c>
      <c r="E5" s="4" t="str">
        <f t="shared" si="0"/>
        <v>FALSE</v>
      </c>
    </row>
    <row r="6" spans="1:5" x14ac:dyDescent="0.35">
      <c r="A6">
        <v>1243</v>
      </c>
      <c r="C6" t="s">
        <v>20</v>
      </c>
      <c r="E6" s="4" t="str">
        <f t="shared" si="0"/>
        <v>FALSE</v>
      </c>
    </row>
    <row r="7" spans="1:5" x14ac:dyDescent="0.35">
      <c r="A7">
        <v>14</v>
      </c>
      <c r="C7" t="s">
        <v>21</v>
      </c>
      <c r="E7" s="4">
        <f t="shared" si="0"/>
        <v>13.170495312980835</v>
      </c>
    </row>
    <row r="8" spans="1:5" x14ac:dyDescent="0.35">
      <c r="A8">
        <v>1204</v>
      </c>
      <c r="C8" s="8">
        <f>_xlfn.STDEV.S(A2:A286)</f>
        <v>275.39567114552307</v>
      </c>
      <c r="D8" t="s">
        <v>23</v>
      </c>
      <c r="E8" s="4" t="str">
        <f t="shared" si="0"/>
        <v>FALSE</v>
      </c>
    </row>
    <row r="9" spans="1:5" x14ac:dyDescent="0.35">
      <c r="A9">
        <v>287</v>
      </c>
      <c r="E9" s="4">
        <f t="shared" si="0"/>
        <v>286.17049531298085</v>
      </c>
    </row>
    <row r="10" spans="1:5" x14ac:dyDescent="0.35">
      <c r="A10">
        <v>80</v>
      </c>
      <c r="E10" s="4">
        <f t="shared" si="0"/>
        <v>79.170495312980833</v>
      </c>
    </row>
    <row r="11" spans="1:5" x14ac:dyDescent="0.35">
      <c r="A11">
        <v>485</v>
      </c>
      <c r="E11" s="4" t="str">
        <f t="shared" si="0"/>
        <v>FALSE</v>
      </c>
    </row>
    <row r="12" spans="1:5" x14ac:dyDescent="0.35">
      <c r="A12">
        <v>173</v>
      </c>
      <c r="E12" s="4">
        <f t="shared" si="0"/>
        <v>172.17049531298085</v>
      </c>
    </row>
    <row r="13" spans="1:5" x14ac:dyDescent="0.35">
      <c r="A13">
        <v>251</v>
      </c>
      <c r="E13" s="4">
        <f t="shared" si="0"/>
        <v>250.17049531298085</v>
      </c>
    </row>
    <row r="14" spans="1:5" x14ac:dyDescent="0.35">
      <c r="A14">
        <v>1533</v>
      </c>
      <c r="E14" s="4" t="str">
        <f t="shared" si="0"/>
        <v>FALSE</v>
      </c>
    </row>
    <row r="15" spans="1:5" x14ac:dyDescent="0.35">
      <c r="A15">
        <v>1595</v>
      </c>
      <c r="E15" s="4" t="str">
        <f t="shared" si="0"/>
        <v>FALSE</v>
      </c>
    </row>
    <row r="16" spans="1:5" x14ac:dyDescent="0.35">
      <c r="A16">
        <v>268</v>
      </c>
      <c r="E16" s="4">
        <f t="shared" si="0"/>
        <v>267.17049531298085</v>
      </c>
    </row>
    <row r="17" spans="1:5" x14ac:dyDescent="0.35">
      <c r="A17">
        <v>382</v>
      </c>
      <c r="E17" s="4">
        <f t="shared" si="0"/>
        <v>381.17049531298085</v>
      </c>
    </row>
    <row r="18" spans="1:5" x14ac:dyDescent="0.35">
      <c r="A18">
        <v>519</v>
      </c>
      <c r="E18" s="4" t="str">
        <f t="shared" si="0"/>
        <v>FALSE</v>
      </c>
    </row>
    <row r="19" spans="1:5" x14ac:dyDescent="0.35">
      <c r="A19">
        <v>104</v>
      </c>
      <c r="E19" s="4">
        <f t="shared" si="0"/>
        <v>103.17049531298083</v>
      </c>
    </row>
    <row r="20" spans="1:5" x14ac:dyDescent="0.35">
      <c r="A20">
        <v>173</v>
      </c>
      <c r="E20" s="4">
        <f t="shared" si="0"/>
        <v>172.17049531298085</v>
      </c>
    </row>
    <row r="21" spans="1:5" x14ac:dyDescent="0.35">
      <c r="A21">
        <v>111</v>
      </c>
      <c r="E21" s="4">
        <f t="shared" si="0"/>
        <v>110.17049531298083</v>
      </c>
    </row>
    <row r="22" spans="1:5" x14ac:dyDescent="0.35">
      <c r="A22">
        <v>769</v>
      </c>
      <c r="E22" s="4" t="str">
        <f t="shared" si="0"/>
        <v>FALSE</v>
      </c>
    </row>
    <row r="23" spans="1:5" x14ac:dyDescent="0.35">
      <c r="A23">
        <v>423</v>
      </c>
      <c r="E23" s="4" t="str">
        <f t="shared" si="0"/>
        <v>FALSE</v>
      </c>
    </row>
    <row r="24" spans="1:5" x14ac:dyDescent="0.35">
      <c r="A24">
        <v>586</v>
      </c>
      <c r="E24" s="4" t="str">
        <f t="shared" si="0"/>
        <v>FALSE</v>
      </c>
    </row>
    <row r="25" spans="1:5" x14ac:dyDescent="0.35">
      <c r="A25">
        <v>378</v>
      </c>
      <c r="E25" s="4">
        <f t="shared" si="0"/>
        <v>377.17049531298085</v>
      </c>
    </row>
    <row r="26" spans="1:5" x14ac:dyDescent="0.35">
      <c r="A26">
        <v>92</v>
      </c>
      <c r="E26" s="4">
        <f t="shared" si="0"/>
        <v>91.170495312980833</v>
      </c>
    </row>
    <row r="27" spans="1:5" x14ac:dyDescent="0.35">
      <c r="A27">
        <v>881</v>
      </c>
      <c r="E27" s="4" t="str">
        <f t="shared" si="0"/>
        <v>FALSE</v>
      </c>
    </row>
    <row r="28" spans="1:5" x14ac:dyDescent="0.35">
      <c r="A28">
        <v>376</v>
      </c>
      <c r="E28" s="4">
        <f t="shared" si="0"/>
        <v>375.17049531298085</v>
      </c>
    </row>
    <row r="29" spans="1:5" x14ac:dyDescent="0.35">
      <c r="A29">
        <v>186</v>
      </c>
      <c r="E29" s="4">
        <f t="shared" si="0"/>
        <v>185.17049531298085</v>
      </c>
    </row>
    <row r="30" spans="1:5" x14ac:dyDescent="0.35">
      <c r="A30">
        <v>576</v>
      </c>
      <c r="E30" s="4" t="str">
        <f t="shared" si="0"/>
        <v>FALSE</v>
      </c>
    </row>
    <row r="31" spans="1:5" x14ac:dyDescent="0.35">
      <c r="A31">
        <v>405</v>
      </c>
      <c r="E31" s="4" t="str">
        <f t="shared" si="0"/>
        <v>FALSE</v>
      </c>
    </row>
    <row r="32" spans="1:5" x14ac:dyDescent="0.35">
      <c r="A32">
        <v>59</v>
      </c>
      <c r="E32" s="4">
        <f t="shared" si="0"/>
        <v>58.170495312980833</v>
      </c>
    </row>
    <row r="33" spans="1:5" x14ac:dyDescent="0.35">
      <c r="A33">
        <v>775</v>
      </c>
      <c r="E33" s="4" t="str">
        <f t="shared" si="0"/>
        <v>FALSE</v>
      </c>
    </row>
    <row r="34" spans="1:5" x14ac:dyDescent="0.35">
      <c r="A34">
        <v>578</v>
      </c>
      <c r="E34" s="4" t="str">
        <f t="shared" si="0"/>
        <v>FALSE</v>
      </c>
    </row>
    <row r="35" spans="1:5" x14ac:dyDescent="0.35">
      <c r="A35">
        <v>309</v>
      </c>
      <c r="E35" s="4">
        <f t="shared" si="0"/>
        <v>308.17049531298085</v>
      </c>
    </row>
    <row r="36" spans="1:5" x14ac:dyDescent="0.35">
      <c r="A36">
        <v>574</v>
      </c>
      <c r="E36" s="4" t="str">
        <f t="shared" si="0"/>
        <v>FALSE</v>
      </c>
    </row>
    <row r="37" spans="1:5" x14ac:dyDescent="0.35">
      <c r="A37">
        <v>468</v>
      </c>
      <c r="E37" s="4" t="str">
        <f t="shared" si="0"/>
        <v>FALSE</v>
      </c>
    </row>
    <row r="38" spans="1:5" x14ac:dyDescent="0.35">
      <c r="A38">
        <v>871</v>
      </c>
      <c r="E38" s="4" t="str">
        <f t="shared" si="0"/>
        <v>FALSE</v>
      </c>
    </row>
    <row r="39" spans="1:5" x14ac:dyDescent="0.35">
      <c r="A39">
        <v>879</v>
      </c>
      <c r="E39" s="4" t="str">
        <f t="shared" si="0"/>
        <v>FALSE</v>
      </c>
    </row>
    <row r="40" spans="1:5" x14ac:dyDescent="0.35">
      <c r="A40">
        <v>423</v>
      </c>
      <c r="E40" s="4" t="str">
        <f t="shared" si="0"/>
        <v>FALSE</v>
      </c>
    </row>
    <row r="41" spans="1:5" x14ac:dyDescent="0.35">
      <c r="A41">
        <v>769</v>
      </c>
      <c r="E41" s="4" t="str">
        <f t="shared" si="0"/>
        <v>FALSE</v>
      </c>
    </row>
    <row r="42" spans="1:5" x14ac:dyDescent="0.35">
      <c r="A42">
        <v>544</v>
      </c>
      <c r="E42" s="4" t="str">
        <f t="shared" si="0"/>
        <v>FALSE</v>
      </c>
    </row>
    <row r="43" spans="1:5" x14ac:dyDescent="0.35">
      <c r="A43">
        <v>199</v>
      </c>
      <c r="E43" s="4">
        <f t="shared" si="0"/>
        <v>198.17049531298085</v>
      </c>
    </row>
    <row r="44" spans="1:5" x14ac:dyDescent="0.35">
      <c r="A44">
        <v>102</v>
      </c>
      <c r="E44" s="4">
        <f t="shared" si="0"/>
        <v>101.17049531298083</v>
      </c>
    </row>
    <row r="45" spans="1:5" x14ac:dyDescent="0.35">
      <c r="A45">
        <v>773</v>
      </c>
      <c r="E45" s="4" t="str">
        <f t="shared" si="0"/>
        <v>FALSE</v>
      </c>
    </row>
    <row r="46" spans="1:5" x14ac:dyDescent="0.35">
      <c r="A46">
        <v>57</v>
      </c>
      <c r="E46" s="4">
        <f t="shared" si="0"/>
        <v>56.170495312980833</v>
      </c>
    </row>
    <row r="47" spans="1:5" x14ac:dyDescent="0.35">
      <c r="A47">
        <v>874</v>
      </c>
      <c r="E47" s="4" t="str">
        <f t="shared" si="0"/>
        <v>FALSE</v>
      </c>
    </row>
    <row r="48" spans="1:5" x14ac:dyDescent="0.35">
      <c r="A48">
        <v>445</v>
      </c>
      <c r="E48" s="4" t="str">
        <f t="shared" si="0"/>
        <v>FALSE</v>
      </c>
    </row>
    <row r="49" spans="1:5" x14ac:dyDescent="0.35">
      <c r="A49">
        <v>170</v>
      </c>
      <c r="E49" s="4">
        <f t="shared" si="0"/>
        <v>169.17049531298085</v>
      </c>
    </row>
    <row r="50" spans="1:5" x14ac:dyDescent="0.35">
      <c r="A50">
        <v>81</v>
      </c>
      <c r="E50" s="4">
        <f t="shared" si="0"/>
        <v>80.170495312980833</v>
      </c>
    </row>
    <row r="51" spans="1:5" x14ac:dyDescent="0.35">
      <c r="A51">
        <v>43</v>
      </c>
      <c r="E51" s="4">
        <f t="shared" si="0"/>
        <v>42.170495312980833</v>
      </c>
    </row>
    <row r="52" spans="1:5" x14ac:dyDescent="0.35">
      <c r="A52">
        <v>76</v>
      </c>
      <c r="E52" s="4">
        <f t="shared" si="0"/>
        <v>75.170495312980833</v>
      </c>
    </row>
    <row r="53" spans="1:5" x14ac:dyDescent="0.35">
      <c r="A53">
        <v>131</v>
      </c>
      <c r="E53" s="4">
        <f t="shared" si="0"/>
        <v>130.17049531298085</v>
      </c>
    </row>
    <row r="54" spans="1:5" x14ac:dyDescent="0.35">
      <c r="A54">
        <v>10</v>
      </c>
      <c r="E54" s="4">
        <f t="shared" si="0"/>
        <v>9.1704953129808349</v>
      </c>
    </row>
    <row r="55" spans="1:5" x14ac:dyDescent="0.35">
      <c r="A55">
        <v>10</v>
      </c>
      <c r="E55" s="4">
        <f t="shared" si="0"/>
        <v>9.1704953129808349</v>
      </c>
    </row>
    <row r="56" spans="1:5" x14ac:dyDescent="0.35">
      <c r="A56">
        <v>189</v>
      </c>
      <c r="E56" s="4">
        <f t="shared" si="0"/>
        <v>188.17049531298085</v>
      </c>
    </row>
    <row r="57" spans="1:5" x14ac:dyDescent="0.35">
      <c r="A57">
        <v>68</v>
      </c>
      <c r="E57" s="4">
        <f t="shared" si="0"/>
        <v>67.170495312980833</v>
      </c>
    </row>
    <row r="58" spans="1:5" x14ac:dyDescent="0.35">
      <c r="A58">
        <v>124</v>
      </c>
      <c r="E58" s="4">
        <f t="shared" si="0"/>
        <v>123.17049531298083</v>
      </c>
    </row>
    <row r="59" spans="1:5" x14ac:dyDescent="0.35">
      <c r="A59">
        <v>85</v>
      </c>
      <c r="E59" s="4">
        <f t="shared" si="0"/>
        <v>84.170495312980833</v>
      </c>
    </row>
    <row r="60" spans="1:5" x14ac:dyDescent="0.35">
      <c r="A60">
        <v>108</v>
      </c>
      <c r="E60" s="4">
        <f t="shared" si="0"/>
        <v>107.17049531298083</v>
      </c>
    </row>
    <row r="61" spans="1:5" x14ac:dyDescent="0.35">
      <c r="A61">
        <v>54</v>
      </c>
      <c r="E61" s="4">
        <f t="shared" si="0"/>
        <v>53.170495312980833</v>
      </c>
    </row>
    <row r="62" spans="1:5" x14ac:dyDescent="0.35">
      <c r="A62">
        <v>193</v>
      </c>
      <c r="E62" s="4">
        <f t="shared" si="0"/>
        <v>192.17049531298085</v>
      </c>
    </row>
    <row r="63" spans="1:5" x14ac:dyDescent="0.35">
      <c r="A63">
        <v>10</v>
      </c>
      <c r="E63" s="4">
        <f t="shared" si="0"/>
        <v>9.1704953129808349</v>
      </c>
    </row>
    <row r="64" spans="1:5" x14ac:dyDescent="0.35">
      <c r="A64">
        <v>268</v>
      </c>
      <c r="E64" s="4">
        <f t="shared" si="0"/>
        <v>267.17049531298085</v>
      </c>
    </row>
    <row r="65" spans="1:5" x14ac:dyDescent="0.35">
      <c r="A65">
        <v>12</v>
      </c>
      <c r="E65" s="4">
        <f t="shared" si="0"/>
        <v>11.170495312980835</v>
      </c>
    </row>
    <row r="66" spans="1:5" x14ac:dyDescent="0.35">
      <c r="A66">
        <v>98</v>
      </c>
      <c r="E66" s="4">
        <f t="shared" si="0"/>
        <v>97.170495312980833</v>
      </c>
    </row>
    <row r="67" spans="1:5" x14ac:dyDescent="0.35">
      <c r="A67">
        <v>25</v>
      </c>
      <c r="E67" s="4">
        <f t="shared" ref="E67:E130" si="1">IF(A67&lt;=400,A67-228.442/$C$8,"FALSE")</f>
        <v>24.170495312980837</v>
      </c>
    </row>
    <row r="68" spans="1:5" x14ac:dyDescent="0.35">
      <c r="A68">
        <v>166</v>
      </c>
      <c r="E68" s="4">
        <f t="shared" si="1"/>
        <v>165.17049531298085</v>
      </c>
    </row>
    <row r="69" spans="1:5" x14ac:dyDescent="0.35">
      <c r="A69">
        <v>113</v>
      </c>
      <c r="E69" s="4">
        <f t="shared" si="1"/>
        <v>112.17049531298083</v>
      </c>
    </row>
    <row r="70" spans="1:5" x14ac:dyDescent="0.35">
      <c r="A70">
        <v>243</v>
      </c>
      <c r="E70" s="4">
        <f t="shared" si="1"/>
        <v>242.17049531298085</v>
      </c>
    </row>
    <row r="71" spans="1:5" x14ac:dyDescent="0.35">
      <c r="A71">
        <v>12</v>
      </c>
      <c r="E71" s="4">
        <f t="shared" si="1"/>
        <v>11.170495312980835</v>
      </c>
    </row>
    <row r="72" spans="1:5" x14ac:dyDescent="0.35">
      <c r="A72">
        <v>71</v>
      </c>
      <c r="E72" s="4">
        <f t="shared" si="1"/>
        <v>70.170495312980833</v>
      </c>
    </row>
    <row r="73" spans="1:5" x14ac:dyDescent="0.35">
      <c r="A73">
        <v>34</v>
      </c>
      <c r="E73" s="4">
        <f t="shared" si="1"/>
        <v>33.170495312980833</v>
      </c>
    </row>
    <row r="74" spans="1:5" x14ac:dyDescent="0.35">
      <c r="A74">
        <v>35</v>
      </c>
      <c r="E74" s="4">
        <f t="shared" si="1"/>
        <v>34.170495312980833</v>
      </c>
    </row>
    <row r="75" spans="1:5" x14ac:dyDescent="0.35">
      <c r="A75">
        <v>70</v>
      </c>
      <c r="E75" s="4">
        <f t="shared" si="1"/>
        <v>69.170495312980833</v>
      </c>
    </row>
    <row r="76" spans="1:5" x14ac:dyDescent="0.35">
      <c r="A76">
        <v>137</v>
      </c>
      <c r="E76" s="4">
        <f t="shared" si="1"/>
        <v>136.17049531298085</v>
      </c>
    </row>
    <row r="77" spans="1:5" x14ac:dyDescent="0.35">
      <c r="A77">
        <v>116</v>
      </c>
      <c r="E77" s="4">
        <f t="shared" si="1"/>
        <v>115.17049531298083</v>
      </c>
    </row>
    <row r="78" spans="1:5" x14ac:dyDescent="0.35">
      <c r="A78">
        <v>65</v>
      </c>
      <c r="E78" s="4">
        <f t="shared" si="1"/>
        <v>64.170495312980833</v>
      </c>
    </row>
    <row r="79" spans="1:5" x14ac:dyDescent="0.35">
      <c r="A79">
        <v>10</v>
      </c>
      <c r="E79" s="4">
        <f t="shared" si="1"/>
        <v>9.1704953129808349</v>
      </c>
    </row>
    <row r="80" spans="1:5" x14ac:dyDescent="0.35">
      <c r="A80">
        <v>393</v>
      </c>
      <c r="E80" s="4">
        <f t="shared" si="1"/>
        <v>392.17049531298085</v>
      </c>
    </row>
    <row r="81" spans="1:5" x14ac:dyDescent="0.35">
      <c r="A81">
        <v>87</v>
      </c>
      <c r="E81" s="4">
        <f t="shared" si="1"/>
        <v>86.170495312980833</v>
      </c>
    </row>
    <row r="82" spans="1:5" x14ac:dyDescent="0.35">
      <c r="A82">
        <v>543</v>
      </c>
      <c r="E82" s="4" t="str">
        <f t="shared" si="1"/>
        <v>FALSE</v>
      </c>
    </row>
    <row r="83" spans="1:5" x14ac:dyDescent="0.35">
      <c r="A83">
        <v>268</v>
      </c>
      <c r="E83" s="4">
        <f t="shared" si="1"/>
        <v>267.17049531298085</v>
      </c>
    </row>
    <row r="84" spans="1:5" x14ac:dyDescent="0.35">
      <c r="A84">
        <v>28</v>
      </c>
      <c r="E84" s="4">
        <f t="shared" si="1"/>
        <v>27.170495312980837</v>
      </c>
    </row>
    <row r="85" spans="1:5" x14ac:dyDescent="0.35">
      <c r="A85">
        <v>147</v>
      </c>
      <c r="E85" s="4">
        <f t="shared" si="1"/>
        <v>146.17049531298085</v>
      </c>
    </row>
    <row r="86" spans="1:5" x14ac:dyDescent="0.35">
      <c r="A86">
        <v>12</v>
      </c>
      <c r="E86" s="4">
        <f t="shared" si="1"/>
        <v>11.170495312980835</v>
      </c>
    </row>
    <row r="87" spans="1:5" x14ac:dyDescent="0.35">
      <c r="A87">
        <v>33</v>
      </c>
      <c r="E87" s="4">
        <f t="shared" si="1"/>
        <v>32.170495312980833</v>
      </c>
    </row>
    <row r="88" spans="1:5" x14ac:dyDescent="0.35">
      <c r="A88">
        <v>37</v>
      </c>
      <c r="E88" s="4">
        <f t="shared" si="1"/>
        <v>36.170495312980833</v>
      </c>
    </row>
    <row r="89" spans="1:5" x14ac:dyDescent="0.35">
      <c r="A89">
        <v>108</v>
      </c>
      <c r="E89" s="4">
        <f t="shared" si="1"/>
        <v>107.17049531298083</v>
      </c>
    </row>
    <row r="90" spans="1:5" x14ac:dyDescent="0.35">
      <c r="A90">
        <v>170</v>
      </c>
      <c r="E90" s="4">
        <f t="shared" si="1"/>
        <v>169.17049531298085</v>
      </c>
    </row>
    <row r="91" spans="1:5" x14ac:dyDescent="0.35">
      <c r="A91">
        <v>205</v>
      </c>
      <c r="E91" s="4">
        <f t="shared" si="1"/>
        <v>204.17049531298085</v>
      </c>
    </row>
    <row r="92" spans="1:5" x14ac:dyDescent="0.35">
      <c r="A92">
        <v>152</v>
      </c>
      <c r="E92" s="4">
        <f t="shared" si="1"/>
        <v>151.17049531298085</v>
      </c>
    </row>
    <row r="93" spans="1:5" x14ac:dyDescent="0.35">
      <c r="A93">
        <v>367</v>
      </c>
      <c r="E93" s="4">
        <f t="shared" si="1"/>
        <v>366.17049531298085</v>
      </c>
    </row>
    <row r="94" spans="1:5" x14ac:dyDescent="0.35">
      <c r="A94">
        <v>155</v>
      </c>
      <c r="E94" s="4">
        <f t="shared" si="1"/>
        <v>154.17049531298085</v>
      </c>
    </row>
    <row r="95" spans="1:5" x14ac:dyDescent="0.35">
      <c r="A95">
        <v>105</v>
      </c>
      <c r="E95" s="4">
        <f t="shared" si="1"/>
        <v>104.17049531298083</v>
      </c>
    </row>
    <row r="96" spans="1:5" x14ac:dyDescent="0.35">
      <c r="A96">
        <v>163</v>
      </c>
      <c r="E96" s="4">
        <f t="shared" si="1"/>
        <v>162.17049531298085</v>
      </c>
    </row>
    <row r="97" spans="1:5" x14ac:dyDescent="0.35">
      <c r="A97">
        <v>96</v>
      </c>
      <c r="E97" s="4">
        <f t="shared" si="1"/>
        <v>95.170495312980833</v>
      </c>
    </row>
    <row r="98" spans="1:5" x14ac:dyDescent="0.35">
      <c r="A98">
        <v>167</v>
      </c>
      <c r="E98" s="4">
        <f t="shared" si="1"/>
        <v>166.17049531298085</v>
      </c>
    </row>
    <row r="99" spans="1:5" x14ac:dyDescent="0.35">
      <c r="A99">
        <v>66</v>
      </c>
      <c r="E99" s="4">
        <f t="shared" si="1"/>
        <v>65.170495312980833</v>
      </c>
    </row>
    <row r="100" spans="1:5" x14ac:dyDescent="0.35">
      <c r="A100">
        <v>90</v>
      </c>
      <c r="E100" s="4">
        <f t="shared" si="1"/>
        <v>89.170495312980833</v>
      </c>
    </row>
    <row r="101" spans="1:5" x14ac:dyDescent="0.35">
      <c r="A101">
        <v>39</v>
      </c>
      <c r="E101" s="4">
        <f t="shared" si="1"/>
        <v>38.170495312980833</v>
      </c>
    </row>
    <row r="102" spans="1:5" x14ac:dyDescent="0.35">
      <c r="A102">
        <v>21</v>
      </c>
      <c r="E102" s="4">
        <f t="shared" si="1"/>
        <v>20.170495312980837</v>
      </c>
    </row>
    <row r="103" spans="1:5" x14ac:dyDescent="0.35">
      <c r="A103">
        <v>160</v>
      </c>
      <c r="E103" s="4">
        <f t="shared" si="1"/>
        <v>159.17049531298085</v>
      </c>
    </row>
    <row r="104" spans="1:5" x14ac:dyDescent="0.35">
      <c r="A104">
        <v>541</v>
      </c>
      <c r="E104" s="4" t="str">
        <f t="shared" si="1"/>
        <v>FALSE</v>
      </c>
    </row>
    <row r="105" spans="1:5" x14ac:dyDescent="0.35">
      <c r="A105">
        <v>251</v>
      </c>
      <c r="E105" s="4">
        <f t="shared" si="1"/>
        <v>250.17049531298085</v>
      </c>
    </row>
    <row r="106" spans="1:5" x14ac:dyDescent="0.35">
      <c r="A106">
        <v>230</v>
      </c>
      <c r="E106" s="4">
        <f t="shared" si="1"/>
        <v>229.17049531298085</v>
      </c>
    </row>
    <row r="107" spans="1:5" x14ac:dyDescent="0.35">
      <c r="A107">
        <v>243</v>
      </c>
      <c r="E107" s="4">
        <f t="shared" si="1"/>
        <v>242.17049531298085</v>
      </c>
    </row>
    <row r="108" spans="1:5" x14ac:dyDescent="0.35">
      <c r="A108">
        <v>14</v>
      </c>
      <c r="E108" s="4">
        <f t="shared" si="1"/>
        <v>13.170495312980835</v>
      </c>
    </row>
    <row r="109" spans="1:5" x14ac:dyDescent="0.35">
      <c r="A109">
        <v>60</v>
      </c>
      <c r="E109" s="4">
        <f t="shared" si="1"/>
        <v>59.170495312980833</v>
      </c>
    </row>
    <row r="110" spans="1:5" x14ac:dyDescent="0.35">
      <c r="A110">
        <v>189</v>
      </c>
      <c r="E110" s="4">
        <f t="shared" si="1"/>
        <v>188.17049531298085</v>
      </c>
    </row>
    <row r="111" spans="1:5" x14ac:dyDescent="0.35">
      <c r="A111">
        <v>101</v>
      </c>
      <c r="E111" s="4">
        <f t="shared" si="1"/>
        <v>100.17049531298083</v>
      </c>
    </row>
    <row r="112" spans="1:5" x14ac:dyDescent="0.35">
      <c r="A112">
        <v>279</v>
      </c>
      <c r="E112" s="4">
        <f t="shared" si="1"/>
        <v>278.17049531298085</v>
      </c>
    </row>
    <row r="113" spans="1:5" x14ac:dyDescent="0.35">
      <c r="A113">
        <v>414</v>
      </c>
      <c r="E113" s="4" t="str">
        <f t="shared" si="1"/>
        <v>FALSE</v>
      </c>
    </row>
    <row r="114" spans="1:5" x14ac:dyDescent="0.35">
      <c r="A114">
        <v>390</v>
      </c>
      <c r="E114" s="4">
        <f t="shared" si="1"/>
        <v>389.17049531298085</v>
      </c>
    </row>
    <row r="115" spans="1:5" x14ac:dyDescent="0.35">
      <c r="A115">
        <v>10</v>
      </c>
      <c r="E115" s="4">
        <f t="shared" si="1"/>
        <v>9.1704953129808349</v>
      </c>
    </row>
    <row r="116" spans="1:5" x14ac:dyDescent="0.35">
      <c r="A116">
        <v>288</v>
      </c>
      <c r="E116" s="4">
        <f t="shared" si="1"/>
        <v>287.17049531298085</v>
      </c>
    </row>
    <row r="117" spans="1:5" x14ac:dyDescent="0.35">
      <c r="A117">
        <v>187</v>
      </c>
      <c r="E117" s="4">
        <f t="shared" si="1"/>
        <v>186.17049531298085</v>
      </c>
    </row>
    <row r="118" spans="1:5" x14ac:dyDescent="0.35">
      <c r="A118">
        <v>36</v>
      </c>
      <c r="E118" s="4">
        <f t="shared" si="1"/>
        <v>35.170495312980833</v>
      </c>
    </row>
    <row r="119" spans="1:5" x14ac:dyDescent="0.35">
      <c r="A119">
        <v>21</v>
      </c>
      <c r="E119" s="4">
        <f t="shared" si="1"/>
        <v>20.170495312980837</v>
      </c>
    </row>
    <row r="120" spans="1:5" x14ac:dyDescent="0.35">
      <c r="A120">
        <v>82</v>
      </c>
      <c r="E120" s="4">
        <f t="shared" si="1"/>
        <v>81.170495312980833</v>
      </c>
    </row>
    <row r="121" spans="1:5" x14ac:dyDescent="0.35">
      <c r="A121">
        <v>204</v>
      </c>
      <c r="E121" s="4">
        <f t="shared" si="1"/>
        <v>203.17049531298085</v>
      </c>
    </row>
    <row r="122" spans="1:5" x14ac:dyDescent="0.35">
      <c r="A122">
        <v>153</v>
      </c>
      <c r="E122" s="4">
        <f t="shared" si="1"/>
        <v>152.17049531298085</v>
      </c>
    </row>
    <row r="123" spans="1:5" x14ac:dyDescent="0.35">
      <c r="A123">
        <v>487</v>
      </c>
      <c r="E123" s="4" t="str">
        <f t="shared" si="1"/>
        <v>FALSE</v>
      </c>
    </row>
    <row r="124" spans="1:5" x14ac:dyDescent="0.35">
      <c r="A124">
        <v>394</v>
      </c>
      <c r="E124" s="4">
        <f t="shared" si="1"/>
        <v>393.17049531298085</v>
      </c>
    </row>
    <row r="125" spans="1:5" x14ac:dyDescent="0.35">
      <c r="A125">
        <v>325</v>
      </c>
      <c r="E125" s="4">
        <f t="shared" si="1"/>
        <v>324.17049531298085</v>
      </c>
    </row>
    <row r="126" spans="1:5" x14ac:dyDescent="0.35">
      <c r="A126">
        <v>268</v>
      </c>
      <c r="E126" s="4">
        <f t="shared" si="1"/>
        <v>267.17049531298085</v>
      </c>
    </row>
    <row r="127" spans="1:5" x14ac:dyDescent="0.35">
      <c r="A127">
        <v>221</v>
      </c>
      <c r="E127" s="4">
        <f t="shared" si="1"/>
        <v>220.17049531298085</v>
      </c>
    </row>
    <row r="128" spans="1:5" x14ac:dyDescent="0.35">
      <c r="A128">
        <v>444</v>
      </c>
      <c r="E128" s="4" t="str">
        <f t="shared" si="1"/>
        <v>FALSE</v>
      </c>
    </row>
    <row r="129" spans="1:5" x14ac:dyDescent="0.35">
      <c r="A129">
        <v>242</v>
      </c>
      <c r="E129" s="4">
        <f t="shared" si="1"/>
        <v>241.17049531298085</v>
      </c>
    </row>
    <row r="130" spans="1:5" x14ac:dyDescent="0.35">
      <c r="A130">
        <v>520</v>
      </c>
      <c r="E130" s="4" t="str">
        <f t="shared" si="1"/>
        <v>FALSE</v>
      </c>
    </row>
    <row r="131" spans="1:5" x14ac:dyDescent="0.35">
      <c r="A131">
        <v>323</v>
      </c>
      <c r="E131" s="4">
        <f t="shared" ref="E131:E194" si="2">IF(A131&lt;=400,A131-228.442/$C$8,"FALSE")</f>
        <v>322.17049531298085</v>
      </c>
    </row>
    <row r="132" spans="1:5" x14ac:dyDescent="0.35">
      <c r="A132">
        <v>749</v>
      </c>
      <c r="E132" s="4" t="str">
        <f t="shared" si="2"/>
        <v>FALSE</v>
      </c>
    </row>
    <row r="133" spans="1:5" x14ac:dyDescent="0.35">
      <c r="A133">
        <v>77</v>
      </c>
      <c r="E133" s="4">
        <f t="shared" si="2"/>
        <v>76.170495312980833</v>
      </c>
    </row>
    <row r="134" spans="1:5" x14ac:dyDescent="0.35">
      <c r="A134">
        <v>185</v>
      </c>
      <c r="E134" s="4">
        <f t="shared" si="2"/>
        <v>184.17049531298085</v>
      </c>
    </row>
    <row r="135" spans="1:5" x14ac:dyDescent="0.35">
      <c r="A135">
        <v>57</v>
      </c>
      <c r="E135" s="4">
        <f t="shared" si="2"/>
        <v>56.170495312980833</v>
      </c>
    </row>
    <row r="136" spans="1:5" x14ac:dyDescent="0.35">
      <c r="A136">
        <v>420</v>
      </c>
      <c r="E136" s="4" t="str">
        <f t="shared" si="2"/>
        <v>FALSE</v>
      </c>
    </row>
    <row r="137" spans="1:5" x14ac:dyDescent="0.35">
      <c r="A137">
        <v>365</v>
      </c>
      <c r="E137" s="4">
        <f t="shared" si="2"/>
        <v>364.17049531298085</v>
      </c>
    </row>
    <row r="138" spans="1:5" x14ac:dyDescent="0.35">
      <c r="A138">
        <v>371</v>
      </c>
      <c r="E138" s="4">
        <f t="shared" si="2"/>
        <v>370.17049531298085</v>
      </c>
    </row>
    <row r="139" spans="1:5" x14ac:dyDescent="0.35">
      <c r="A139">
        <v>1030</v>
      </c>
      <c r="E139" s="4" t="str">
        <f t="shared" si="2"/>
        <v>FALSE</v>
      </c>
    </row>
    <row r="140" spans="1:5" x14ac:dyDescent="0.35">
      <c r="A140">
        <v>38</v>
      </c>
      <c r="E140" s="4">
        <f t="shared" si="2"/>
        <v>37.170495312980833</v>
      </c>
    </row>
    <row r="141" spans="1:5" x14ac:dyDescent="0.35">
      <c r="A141">
        <v>425</v>
      </c>
      <c r="E141" s="4" t="str">
        <f t="shared" si="2"/>
        <v>FALSE</v>
      </c>
    </row>
    <row r="142" spans="1:5" x14ac:dyDescent="0.35">
      <c r="A142">
        <v>314</v>
      </c>
      <c r="E142" s="4">
        <f t="shared" si="2"/>
        <v>313.17049531298085</v>
      </c>
    </row>
    <row r="143" spans="1:5" x14ac:dyDescent="0.35">
      <c r="A143">
        <v>98</v>
      </c>
      <c r="E143" s="4">
        <f t="shared" si="2"/>
        <v>97.170495312980833</v>
      </c>
    </row>
    <row r="144" spans="1:5" x14ac:dyDescent="0.35">
      <c r="A144">
        <v>425</v>
      </c>
      <c r="E144" s="4" t="str">
        <f t="shared" si="2"/>
        <v>FALSE</v>
      </c>
    </row>
    <row r="145" spans="1:5" x14ac:dyDescent="0.35">
      <c r="A145">
        <v>314</v>
      </c>
      <c r="E145" s="4">
        <f t="shared" si="2"/>
        <v>313.17049531298085</v>
      </c>
    </row>
    <row r="146" spans="1:5" x14ac:dyDescent="0.35">
      <c r="A146">
        <v>98</v>
      </c>
      <c r="E146" s="4">
        <f t="shared" si="2"/>
        <v>97.170495312980833</v>
      </c>
    </row>
    <row r="147" spans="1:5" x14ac:dyDescent="0.35">
      <c r="A147">
        <v>236</v>
      </c>
      <c r="E147" s="4">
        <f t="shared" si="2"/>
        <v>235.17049531298085</v>
      </c>
    </row>
    <row r="148" spans="1:5" x14ac:dyDescent="0.35">
      <c r="A148">
        <v>198</v>
      </c>
      <c r="E148" s="4">
        <f t="shared" si="2"/>
        <v>197.17049531298085</v>
      </c>
    </row>
    <row r="149" spans="1:5" x14ac:dyDescent="0.35">
      <c r="A149">
        <v>251</v>
      </c>
      <c r="E149" s="4">
        <f t="shared" si="2"/>
        <v>250.17049531298085</v>
      </c>
    </row>
    <row r="150" spans="1:5" x14ac:dyDescent="0.35">
      <c r="A150">
        <v>333</v>
      </c>
      <c r="E150" s="4">
        <f t="shared" si="2"/>
        <v>332.17049531298085</v>
      </c>
    </row>
    <row r="151" spans="1:5" x14ac:dyDescent="0.35">
      <c r="A151">
        <v>157</v>
      </c>
      <c r="E151" s="4">
        <f t="shared" si="2"/>
        <v>156.17049531298085</v>
      </c>
    </row>
    <row r="152" spans="1:5" x14ac:dyDescent="0.35">
      <c r="A152">
        <v>72</v>
      </c>
      <c r="E152" s="4">
        <f t="shared" si="2"/>
        <v>71.170495312980833</v>
      </c>
    </row>
    <row r="153" spans="1:5" x14ac:dyDescent="0.35">
      <c r="A153">
        <v>340</v>
      </c>
      <c r="E153" s="4">
        <f t="shared" si="2"/>
        <v>339.17049531298085</v>
      </c>
    </row>
    <row r="154" spans="1:5" x14ac:dyDescent="0.35">
      <c r="A154">
        <v>11</v>
      </c>
      <c r="E154" s="4">
        <f t="shared" si="2"/>
        <v>10.170495312980835</v>
      </c>
    </row>
    <row r="155" spans="1:5" x14ac:dyDescent="0.35">
      <c r="A155">
        <v>190</v>
      </c>
      <c r="E155" s="4">
        <f t="shared" si="2"/>
        <v>189.17049531298085</v>
      </c>
    </row>
    <row r="156" spans="1:5" x14ac:dyDescent="0.35">
      <c r="A156">
        <v>45</v>
      </c>
      <c r="E156" s="4">
        <f t="shared" si="2"/>
        <v>44.170495312980833</v>
      </c>
    </row>
    <row r="157" spans="1:5" x14ac:dyDescent="0.35">
      <c r="A157">
        <v>289</v>
      </c>
      <c r="E157" s="4">
        <f t="shared" si="2"/>
        <v>288.17049531298085</v>
      </c>
    </row>
    <row r="158" spans="1:5" x14ac:dyDescent="0.35">
      <c r="A158">
        <v>17</v>
      </c>
      <c r="E158" s="4">
        <f t="shared" si="2"/>
        <v>16.170495312980837</v>
      </c>
    </row>
    <row r="159" spans="1:5" x14ac:dyDescent="0.35">
      <c r="A159">
        <v>217</v>
      </c>
      <c r="E159" s="4">
        <f t="shared" si="2"/>
        <v>216.17049531298085</v>
      </c>
    </row>
    <row r="160" spans="1:5" x14ac:dyDescent="0.35">
      <c r="A160">
        <v>217</v>
      </c>
      <c r="E160" s="4">
        <f t="shared" si="2"/>
        <v>216.17049531298085</v>
      </c>
    </row>
    <row r="161" spans="1:5" x14ac:dyDescent="0.35">
      <c r="A161">
        <v>326</v>
      </c>
      <c r="E161" s="4">
        <f t="shared" si="2"/>
        <v>325.17049531298085</v>
      </c>
    </row>
    <row r="162" spans="1:5" x14ac:dyDescent="0.35">
      <c r="A162">
        <v>153</v>
      </c>
      <c r="E162" s="4">
        <f t="shared" si="2"/>
        <v>152.17049531298085</v>
      </c>
    </row>
    <row r="163" spans="1:5" x14ac:dyDescent="0.35">
      <c r="A163">
        <v>124</v>
      </c>
      <c r="E163" s="4">
        <f t="shared" si="2"/>
        <v>123.17049531298083</v>
      </c>
    </row>
    <row r="164" spans="1:5" x14ac:dyDescent="0.35">
      <c r="A164">
        <v>228</v>
      </c>
      <c r="E164" s="4">
        <f t="shared" si="2"/>
        <v>227.17049531298085</v>
      </c>
    </row>
    <row r="165" spans="1:5" x14ac:dyDescent="0.35">
      <c r="A165">
        <v>92</v>
      </c>
      <c r="E165" s="4">
        <f t="shared" si="2"/>
        <v>91.170495312980833</v>
      </c>
    </row>
    <row r="166" spans="1:5" x14ac:dyDescent="0.35">
      <c r="A166">
        <v>104</v>
      </c>
      <c r="E166" s="4">
        <f t="shared" si="2"/>
        <v>103.17049531298083</v>
      </c>
    </row>
    <row r="167" spans="1:5" x14ac:dyDescent="0.35">
      <c r="A167">
        <v>173</v>
      </c>
      <c r="E167" s="4">
        <f t="shared" si="2"/>
        <v>172.17049531298085</v>
      </c>
    </row>
    <row r="168" spans="1:5" x14ac:dyDescent="0.35">
      <c r="A168">
        <v>125</v>
      </c>
      <c r="E168" s="4">
        <f t="shared" si="2"/>
        <v>124.17049531298083</v>
      </c>
    </row>
    <row r="169" spans="1:5" x14ac:dyDescent="0.35">
      <c r="A169">
        <v>95</v>
      </c>
      <c r="E169" s="4">
        <f t="shared" si="2"/>
        <v>94.170495312980833</v>
      </c>
    </row>
    <row r="170" spans="1:5" x14ac:dyDescent="0.35">
      <c r="A170">
        <v>11</v>
      </c>
      <c r="E170" s="4">
        <f t="shared" si="2"/>
        <v>10.170495312980835</v>
      </c>
    </row>
    <row r="171" spans="1:5" x14ac:dyDescent="0.35">
      <c r="A171">
        <v>40</v>
      </c>
      <c r="E171" s="4">
        <f t="shared" si="2"/>
        <v>39.170495312980833</v>
      </c>
    </row>
    <row r="172" spans="1:5" x14ac:dyDescent="0.35">
      <c r="A172">
        <v>108</v>
      </c>
      <c r="E172" s="4">
        <f t="shared" si="2"/>
        <v>107.17049531298083</v>
      </c>
    </row>
    <row r="173" spans="1:5" x14ac:dyDescent="0.35">
      <c r="A173">
        <v>251</v>
      </c>
      <c r="E173" s="4">
        <f t="shared" si="2"/>
        <v>250.17049531298085</v>
      </c>
    </row>
    <row r="174" spans="1:5" x14ac:dyDescent="0.35">
      <c r="A174">
        <v>141</v>
      </c>
      <c r="E174" s="4">
        <f t="shared" si="2"/>
        <v>140.17049531298085</v>
      </c>
    </row>
    <row r="175" spans="1:5" x14ac:dyDescent="0.35">
      <c r="A175">
        <v>75</v>
      </c>
      <c r="E175" s="4">
        <f t="shared" si="2"/>
        <v>74.170495312980833</v>
      </c>
    </row>
    <row r="176" spans="1:5" x14ac:dyDescent="0.35">
      <c r="A176">
        <v>142</v>
      </c>
      <c r="E176" s="4">
        <f t="shared" si="2"/>
        <v>141.17049531298085</v>
      </c>
    </row>
    <row r="177" spans="1:5" x14ac:dyDescent="0.35">
      <c r="A177">
        <v>280</v>
      </c>
      <c r="E177" s="4">
        <f t="shared" si="2"/>
        <v>279.17049531298085</v>
      </c>
    </row>
    <row r="178" spans="1:5" x14ac:dyDescent="0.35">
      <c r="A178">
        <v>73</v>
      </c>
      <c r="E178" s="4">
        <f t="shared" si="2"/>
        <v>72.170495312980833</v>
      </c>
    </row>
    <row r="179" spans="1:5" x14ac:dyDescent="0.35">
      <c r="A179">
        <v>350</v>
      </c>
      <c r="E179" s="4">
        <f t="shared" si="2"/>
        <v>349.17049531298085</v>
      </c>
    </row>
    <row r="180" spans="1:5" x14ac:dyDescent="0.35">
      <c r="A180">
        <v>164</v>
      </c>
      <c r="E180" s="4">
        <f t="shared" si="2"/>
        <v>163.17049531298085</v>
      </c>
    </row>
    <row r="181" spans="1:5" x14ac:dyDescent="0.35">
      <c r="A181">
        <v>231</v>
      </c>
      <c r="E181" s="4">
        <f t="shared" si="2"/>
        <v>230.17049531298085</v>
      </c>
    </row>
    <row r="182" spans="1:5" x14ac:dyDescent="0.35">
      <c r="A182">
        <v>29</v>
      </c>
      <c r="E182" s="4">
        <f t="shared" si="2"/>
        <v>28.170495312980837</v>
      </c>
    </row>
    <row r="183" spans="1:5" x14ac:dyDescent="0.35">
      <c r="A183">
        <v>203</v>
      </c>
      <c r="E183" s="4">
        <f t="shared" si="2"/>
        <v>202.17049531298085</v>
      </c>
    </row>
    <row r="184" spans="1:5" x14ac:dyDescent="0.35">
      <c r="A184">
        <v>62</v>
      </c>
      <c r="E184" s="4">
        <f t="shared" si="2"/>
        <v>61.170495312980833</v>
      </c>
    </row>
    <row r="185" spans="1:5" x14ac:dyDescent="0.35">
      <c r="A185">
        <v>102</v>
      </c>
      <c r="E185" s="4">
        <f t="shared" si="2"/>
        <v>101.17049531298083</v>
      </c>
    </row>
    <row r="186" spans="1:5" x14ac:dyDescent="0.35">
      <c r="A186">
        <v>166</v>
      </c>
      <c r="E186" s="4">
        <f t="shared" si="2"/>
        <v>165.17049531298085</v>
      </c>
    </row>
    <row r="187" spans="1:5" x14ac:dyDescent="0.35">
      <c r="A187">
        <v>126</v>
      </c>
      <c r="E187" s="4">
        <f t="shared" si="2"/>
        <v>125.17049531298083</v>
      </c>
    </row>
    <row r="188" spans="1:5" x14ac:dyDescent="0.35">
      <c r="A188">
        <v>31</v>
      </c>
      <c r="E188" s="4">
        <f t="shared" si="2"/>
        <v>30.170495312980837</v>
      </c>
    </row>
    <row r="189" spans="1:5" x14ac:dyDescent="0.35">
      <c r="A189">
        <v>37</v>
      </c>
      <c r="E189" s="4">
        <f t="shared" si="2"/>
        <v>36.170495312980833</v>
      </c>
    </row>
    <row r="190" spans="1:5" x14ac:dyDescent="0.35">
      <c r="A190">
        <v>32</v>
      </c>
      <c r="E190" s="4">
        <f t="shared" si="2"/>
        <v>31.170495312980837</v>
      </c>
    </row>
    <row r="191" spans="1:5" x14ac:dyDescent="0.35">
      <c r="A191">
        <v>17</v>
      </c>
      <c r="E191" s="4">
        <f t="shared" si="2"/>
        <v>16.170495312980837</v>
      </c>
    </row>
    <row r="192" spans="1:5" x14ac:dyDescent="0.35">
      <c r="A192">
        <v>15</v>
      </c>
      <c r="E192" s="4">
        <f t="shared" si="2"/>
        <v>14.170495312980835</v>
      </c>
    </row>
    <row r="193" spans="1:5" x14ac:dyDescent="0.35">
      <c r="A193">
        <v>141</v>
      </c>
      <c r="E193" s="4">
        <f t="shared" si="2"/>
        <v>140.17049531298085</v>
      </c>
    </row>
    <row r="194" spans="1:5" x14ac:dyDescent="0.35">
      <c r="A194">
        <v>115</v>
      </c>
      <c r="E194" s="4">
        <f t="shared" si="2"/>
        <v>114.17049531298083</v>
      </c>
    </row>
    <row r="195" spans="1:5" x14ac:dyDescent="0.35">
      <c r="A195">
        <v>39</v>
      </c>
      <c r="E195" s="4">
        <f t="shared" ref="E195:E258" si="3">IF(A195&lt;=400,A195-228.442/$C$8,"FALSE")</f>
        <v>38.170495312980833</v>
      </c>
    </row>
    <row r="196" spans="1:5" x14ac:dyDescent="0.35">
      <c r="A196">
        <v>30</v>
      </c>
      <c r="E196" s="4">
        <f t="shared" si="3"/>
        <v>29.170495312980837</v>
      </c>
    </row>
    <row r="197" spans="1:5" x14ac:dyDescent="0.35">
      <c r="A197">
        <v>14</v>
      </c>
      <c r="E197" s="4">
        <f t="shared" si="3"/>
        <v>13.170495312980835</v>
      </c>
    </row>
    <row r="198" spans="1:5" x14ac:dyDescent="0.35">
      <c r="A198">
        <v>122</v>
      </c>
      <c r="E198" s="4">
        <f t="shared" si="3"/>
        <v>121.17049531298083</v>
      </c>
    </row>
    <row r="199" spans="1:5" x14ac:dyDescent="0.35">
      <c r="A199">
        <v>14</v>
      </c>
      <c r="E199" s="4">
        <f t="shared" si="3"/>
        <v>13.170495312980835</v>
      </c>
    </row>
    <row r="200" spans="1:5" x14ac:dyDescent="0.35">
      <c r="A200" s="9">
        <v>12</v>
      </c>
      <c r="E200" s="4">
        <f t="shared" si="3"/>
        <v>11.170495312980835</v>
      </c>
    </row>
    <row r="201" spans="1:5" x14ac:dyDescent="0.35">
      <c r="A201" s="9">
        <v>18</v>
      </c>
      <c r="E201" s="4">
        <f t="shared" si="3"/>
        <v>17.170495312980837</v>
      </c>
    </row>
    <row r="202" spans="1:5" x14ac:dyDescent="0.35">
      <c r="A202" s="9">
        <v>28</v>
      </c>
      <c r="E202" s="4">
        <f t="shared" si="3"/>
        <v>27.170495312980837</v>
      </c>
    </row>
    <row r="203" spans="1:5" x14ac:dyDescent="0.35">
      <c r="A203" s="9">
        <v>29</v>
      </c>
      <c r="E203" s="4">
        <f t="shared" si="3"/>
        <v>28.170495312980837</v>
      </c>
    </row>
    <row r="204" spans="1:5" x14ac:dyDescent="0.35">
      <c r="A204" s="9">
        <v>34</v>
      </c>
      <c r="E204" s="4">
        <f t="shared" si="3"/>
        <v>33.170495312980833</v>
      </c>
    </row>
    <row r="205" spans="1:5" x14ac:dyDescent="0.35">
      <c r="A205" s="9">
        <v>39</v>
      </c>
      <c r="E205" s="4">
        <f t="shared" si="3"/>
        <v>38.170495312980833</v>
      </c>
    </row>
    <row r="206" spans="1:5" x14ac:dyDescent="0.35">
      <c r="A206" s="9">
        <v>40</v>
      </c>
      <c r="E206" s="4">
        <f t="shared" si="3"/>
        <v>39.170495312980833</v>
      </c>
    </row>
    <row r="207" spans="1:5" x14ac:dyDescent="0.35">
      <c r="A207" s="9">
        <v>48</v>
      </c>
      <c r="E207" s="4">
        <f t="shared" si="3"/>
        <v>47.170495312980833</v>
      </c>
    </row>
    <row r="208" spans="1:5" x14ac:dyDescent="0.35">
      <c r="A208" s="9">
        <v>51</v>
      </c>
      <c r="E208" s="4">
        <f t="shared" si="3"/>
        <v>50.170495312980833</v>
      </c>
    </row>
    <row r="209" spans="1:5" x14ac:dyDescent="0.35">
      <c r="A209">
        <v>52</v>
      </c>
      <c r="E209" s="4">
        <f t="shared" si="3"/>
        <v>51.170495312980833</v>
      </c>
    </row>
    <row r="210" spans="1:5" x14ac:dyDescent="0.35">
      <c r="A210">
        <v>54</v>
      </c>
      <c r="E210" s="4">
        <f t="shared" si="3"/>
        <v>53.170495312980833</v>
      </c>
    </row>
    <row r="211" spans="1:5" x14ac:dyDescent="0.35">
      <c r="A211" s="10">
        <v>66</v>
      </c>
      <c r="E211" s="4">
        <f t="shared" si="3"/>
        <v>65.170495312980833</v>
      </c>
    </row>
    <row r="212" spans="1:5" x14ac:dyDescent="0.35">
      <c r="A212" s="10">
        <v>71</v>
      </c>
      <c r="E212" s="4">
        <f t="shared" si="3"/>
        <v>70.170495312980833</v>
      </c>
    </row>
    <row r="213" spans="1:5" x14ac:dyDescent="0.35">
      <c r="A213">
        <v>75</v>
      </c>
      <c r="E213" s="4">
        <f t="shared" si="3"/>
        <v>74.170495312980833</v>
      </c>
    </row>
    <row r="214" spans="1:5" x14ac:dyDescent="0.35">
      <c r="A214">
        <v>77</v>
      </c>
      <c r="E214" s="4">
        <f t="shared" si="3"/>
        <v>76.170495312980833</v>
      </c>
    </row>
    <row r="215" spans="1:5" x14ac:dyDescent="0.35">
      <c r="A215">
        <v>78</v>
      </c>
      <c r="E215" s="4">
        <f t="shared" si="3"/>
        <v>77.170495312980833</v>
      </c>
    </row>
    <row r="216" spans="1:5" x14ac:dyDescent="0.35">
      <c r="A216" s="10">
        <v>81</v>
      </c>
      <c r="E216" s="4">
        <f t="shared" si="3"/>
        <v>80.170495312980833</v>
      </c>
    </row>
    <row r="217" spans="1:5" x14ac:dyDescent="0.35">
      <c r="A217">
        <v>95</v>
      </c>
      <c r="E217" s="4">
        <f t="shared" si="3"/>
        <v>94.170495312980833</v>
      </c>
    </row>
    <row r="218" spans="1:5" x14ac:dyDescent="0.35">
      <c r="A218" s="10">
        <v>111</v>
      </c>
      <c r="E218" s="4">
        <f t="shared" si="3"/>
        <v>110.17049531298083</v>
      </c>
    </row>
    <row r="219" spans="1:5" x14ac:dyDescent="0.35">
      <c r="A219">
        <v>115</v>
      </c>
      <c r="E219" s="4">
        <f t="shared" si="3"/>
        <v>114.17049531298083</v>
      </c>
    </row>
    <row r="220" spans="1:5" x14ac:dyDescent="0.35">
      <c r="A220" s="10">
        <v>120</v>
      </c>
      <c r="E220" s="4">
        <f t="shared" si="3"/>
        <v>119.17049531298083</v>
      </c>
    </row>
    <row r="221" spans="1:5" x14ac:dyDescent="0.35">
      <c r="A221">
        <v>135</v>
      </c>
      <c r="E221" s="4">
        <f t="shared" si="3"/>
        <v>134.17049531298085</v>
      </c>
    </row>
    <row r="222" spans="1:5" x14ac:dyDescent="0.35">
      <c r="A222" s="10">
        <v>140</v>
      </c>
      <c r="E222" s="4">
        <f t="shared" si="3"/>
        <v>139.17049531298085</v>
      </c>
    </row>
    <row r="223" spans="1:5" x14ac:dyDescent="0.35">
      <c r="A223" s="10">
        <v>144</v>
      </c>
      <c r="E223" s="4">
        <f t="shared" si="3"/>
        <v>143.17049531298085</v>
      </c>
    </row>
    <row r="224" spans="1:5" x14ac:dyDescent="0.35">
      <c r="A224">
        <v>154</v>
      </c>
      <c r="E224" s="4">
        <f t="shared" si="3"/>
        <v>153.17049531298085</v>
      </c>
    </row>
    <row r="225" spans="1:5" x14ac:dyDescent="0.35">
      <c r="A225">
        <v>163</v>
      </c>
      <c r="E225" s="4">
        <f t="shared" si="3"/>
        <v>162.17049531298085</v>
      </c>
    </row>
    <row r="226" spans="1:5" x14ac:dyDescent="0.35">
      <c r="A226">
        <v>177</v>
      </c>
      <c r="E226" s="4">
        <f t="shared" si="3"/>
        <v>176.17049531298085</v>
      </c>
    </row>
    <row r="227" spans="1:5" x14ac:dyDescent="0.35">
      <c r="A227">
        <v>213</v>
      </c>
      <c r="E227" s="4">
        <f t="shared" si="3"/>
        <v>212.17049531298085</v>
      </c>
    </row>
    <row r="228" spans="1:5" x14ac:dyDescent="0.35">
      <c r="A228">
        <v>189</v>
      </c>
      <c r="E228" s="4">
        <f t="shared" si="3"/>
        <v>188.17049531298085</v>
      </c>
    </row>
    <row r="229" spans="1:5" x14ac:dyDescent="0.35">
      <c r="A229">
        <v>195</v>
      </c>
      <c r="E229" s="4">
        <f t="shared" si="3"/>
        <v>194.17049531298085</v>
      </c>
    </row>
    <row r="230" spans="1:5" x14ac:dyDescent="0.35">
      <c r="A230">
        <v>225</v>
      </c>
      <c r="E230" s="4">
        <f t="shared" si="3"/>
        <v>224.17049531298085</v>
      </c>
    </row>
    <row r="231" spans="1:5" x14ac:dyDescent="0.35">
      <c r="A231" s="10">
        <v>228</v>
      </c>
      <c r="E231" s="4">
        <f t="shared" si="3"/>
        <v>227.17049531298085</v>
      </c>
    </row>
    <row r="232" spans="1:5" x14ac:dyDescent="0.35">
      <c r="A232" s="10">
        <v>231</v>
      </c>
      <c r="E232" s="4">
        <f t="shared" si="3"/>
        <v>230.17049531298085</v>
      </c>
    </row>
    <row r="233" spans="1:5" x14ac:dyDescent="0.35">
      <c r="A233">
        <v>234</v>
      </c>
      <c r="E233" s="4">
        <f t="shared" si="3"/>
        <v>233.17049531298085</v>
      </c>
    </row>
    <row r="234" spans="1:5" x14ac:dyDescent="0.35">
      <c r="A234">
        <v>254</v>
      </c>
      <c r="E234" s="4">
        <f t="shared" si="3"/>
        <v>253.17049531298085</v>
      </c>
    </row>
    <row r="235" spans="1:5" x14ac:dyDescent="0.35">
      <c r="A235" s="10">
        <v>255</v>
      </c>
      <c r="E235" s="4">
        <f t="shared" si="3"/>
        <v>254.17049531298085</v>
      </c>
    </row>
    <row r="236" spans="1:5" x14ac:dyDescent="0.35">
      <c r="A236" s="10">
        <v>270</v>
      </c>
      <c r="E236" s="4">
        <f t="shared" si="3"/>
        <v>269.17049531298085</v>
      </c>
    </row>
    <row r="237" spans="1:5" x14ac:dyDescent="0.35">
      <c r="A237" s="10">
        <v>274</v>
      </c>
      <c r="E237" s="4">
        <f t="shared" si="3"/>
        <v>273.17049531298085</v>
      </c>
    </row>
    <row r="238" spans="1:5" x14ac:dyDescent="0.35">
      <c r="A238" s="10">
        <v>278</v>
      </c>
      <c r="E238" s="4">
        <f t="shared" si="3"/>
        <v>277.17049531298085</v>
      </c>
    </row>
    <row r="239" spans="1:5" x14ac:dyDescent="0.35">
      <c r="A239" s="10">
        <v>303</v>
      </c>
      <c r="E239" s="4">
        <f t="shared" si="3"/>
        <v>302.17049531298085</v>
      </c>
    </row>
    <row r="240" spans="1:5" x14ac:dyDescent="0.35">
      <c r="A240">
        <v>255</v>
      </c>
      <c r="E240" s="4">
        <f t="shared" si="3"/>
        <v>254.17049531298085</v>
      </c>
    </row>
    <row r="241" spans="1:5" x14ac:dyDescent="0.35">
      <c r="A241">
        <v>275</v>
      </c>
      <c r="E241" s="4">
        <f t="shared" si="3"/>
        <v>274.17049531298085</v>
      </c>
    </row>
    <row r="242" spans="1:5" x14ac:dyDescent="0.35">
      <c r="A242">
        <v>156</v>
      </c>
      <c r="E242" s="4">
        <f t="shared" si="3"/>
        <v>155.17049531298085</v>
      </c>
    </row>
    <row r="243" spans="1:5" x14ac:dyDescent="0.35">
      <c r="A243">
        <v>195</v>
      </c>
      <c r="E243" s="4">
        <f t="shared" si="3"/>
        <v>194.17049531298085</v>
      </c>
    </row>
    <row r="244" spans="1:5" x14ac:dyDescent="0.35">
      <c r="A244" s="10">
        <v>342</v>
      </c>
      <c r="E244" s="4">
        <f t="shared" si="3"/>
        <v>341.17049531298085</v>
      </c>
    </row>
    <row r="245" spans="1:5" x14ac:dyDescent="0.35">
      <c r="A245" s="10">
        <v>428</v>
      </c>
      <c r="E245" s="4" t="str">
        <f t="shared" si="3"/>
        <v>FALSE</v>
      </c>
    </row>
    <row r="246" spans="1:5" x14ac:dyDescent="0.35">
      <c r="A246" s="10">
        <v>512</v>
      </c>
      <c r="E246" s="4" t="str">
        <f t="shared" si="3"/>
        <v>FALSE</v>
      </c>
    </row>
    <row r="247" spans="1:5" x14ac:dyDescent="0.35">
      <c r="A247">
        <v>193</v>
      </c>
      <c r="E247" s="4">
        <f t="shared" si="3"/>
        <v>192.17049531298085</v>
      </c>
    </row>
    <row r="248" spans="1:5" x14ac:dyDescent="0.35">
      <c r="A248">
        <v>64</v>
      </c>
      <c r="E248" s="4">
        <f t="shared" si="3"/>
        <v>63.170495312980833</v>
      </c>
    </row>
    <row r="249" spans="1:5" x14ac:dyDescent="0.35">
      <c r="A249">
        <v>38</v>
      </c>
      <c r="E249" s="4">
        <f t="shared" si="3"/>
        <v>37.170495312980833</v>
      </c>
    </row>
    <row r="250" spans="1:5" x14ac:dyDescent="0.35">
      <c r="A250">
        <v>117</v>
      </c>
      <c r="E250" s="4">
        <f t="shared" si="3"/>
        <v>116.17049531298083</v>
      </c>
    </row>
    <row r="251" spans="1:5" x14ac:dyDescent="0.35">
      <c r="A251">
        <v>160</v>
      </c>
      <c r="E251" s="4">
        <f t="shared" si="3"/>
        <v>159.17049531298085</v>
      </c>
    </row>
    <row r="252" spans="1:5" x14ac:dyDescent="0.35">
      <c r="A252">
        <v>101</v>
      </c>
      <c r="E252" s="4">
        <f t="shared" si="3"/>
        <v>100.17049531298083</v>
      </c>
    </row>
    <row r="253" spans="1:5" x14ac:dyDescent="0.35">
      <c r="A253">
        <v>71</v>
      </c>
      <c r="E253" s="4">
        <f t="shared" si="3"/>
        <v>70.170495312980833</v>
      </c>
    </row>
    <row r="254" spans="1:5" x14ac:dyDescent="0.35">
      <c r="A254">
        <v>129</v>
      </c>
      <c r="E254" s="4">
        <f t="shared" si="3"/>
        <v>128.17049531298085</v>
      </c>
    </row>
    <row r="255" spans="1:5" x14ac:dyDescent="0.35">
      <c r="A255">
        <v>334</v>
      </c>
      <c r="E255" s="4">
        <f t="shared" si="3"/>
        <v>333.17049531298085</v>
      </c>
    </row>
    <row r="256" spans="1:5" x14ac:dyDescent="0.35">
      <c r="A256">
        <v>10</v>
      </c>
      <c r="E256" s="4">
        <f t="shared" si="3"/>
        <v>9.1704953129808349</v>
      </c>
    </row>
    <row r="257" spans="1:5" x14ac:dyDescent="0.35">
      <c r="A257">
        <v>10</v>
      </c>
      <c r="E257" s="4">
        <f t="shared" si="3"/>
        <v>9.1704953129808349</v>
      </c>
    </row>
    <row r="258" spans="1:5" x14ac:dyDescent="0.35">
      <c r="A258">
        <v>80</v>
      </c>
      <c r="E258" s="4">
        <f t="shared" si="3"/>
        <v>79.170495312980833</v>
      </c>
    </row>
    <row r="259" spans="1:5" x14ac:dyDescent="0.35">
      <c r="A259">
        <v>110</v>
      </c>
      <c r="E259" s="4">
        <f t="shared" ref="E259:E286" si="4">IF(A259&lt;=400,A259-228.442/$C$8,"FALSE")</f>
        <v>109.17049531298083</v>
      </c>
    </row>
    <row r="260" spans="1:5" x14ac:dyDescent="0.35">
      <c r="A260">
        <v>48</v>
      </c>
      <c r="E260" s="4">
        <f t="shared" si="4"/>
        <v>47.170495312980833</v>
      </c>
    </row>
    <row r="261" spans="1:5" x14ac:dyDescent="0.35">
      <c r="A261">
        <v>109</v>
      </c>
      <c r="E261" s="4">
        <f t="shared" si="4"/>
        <v>108.17049531298083</v>
      </c>
    </row>
    <row r="262" spans="1:5" x14ac:dyDescent="0.35">
      <c r="A262">
        <v>508</v>
      </c>
      <c r="E262" s="4" t="str">
        <f t="shared" si="4"/>
        <v>FALSE</v>
      </c>
    </row>
    <row r="263" spans="1:5" x14ac:dyDescent="0.35">
      <c r="A263">
        <v>118</v>
      </c>
      <c r="E263" s="4">
        <f t="shared" si="4"/>
        <v>117.17049531298083</v>
      </c>
    </row>
    <row r="264" spans="1:5" x14ac:dyDescent="0.35">
      <c r="A264">
        <v>108</v>
      </c>
      <c r="E264" s="4">
        <f t="shared" si="4"/>
        <v>107.17049531298083</v>
      </c>
    </row>
    <row r="265" spans="1:5" x14ac:dyDescent="0.35">
      <c r="A265">
        <v>84</v>
      </c>
      <c r="E265" s="4">
        <f t="shared" si="4"/>
        <v>83.170495312980833</v>
      </c>
    </row>
    <row r="266" spans="1:5" x14ac:dyDescent="0.35">
      <c r="A266">
        <v>66</v>
      </c>
      <c r="E266" s="4">
        <f t="shared" si="4"/>
        <v>65.170495312980833</v>
      </c>
    </row>
    <row r="267" spans="1:5" x14ac:dyDescent="0.35">
      <c r="A267">
        <v>50</v>
      </c>
      <c r="E267" s="4">
        <f t="shared" si="4"/>
        <v>49.170495312980833</v>
      </c>
    </row>
    <row r="268" spans="1:5" x14ac:dyDescent="0.35">
      <c r="A268">
        <v>172</v>
      </c>
      <c r="E268" s="4">
        <f t="shared" si="4"/>
        <v>171.17049531298085</v>
      </c>
    </row>
    <row r="269" spans="1:5" x14ac:dyDescent="0.35">
      <c r="A269">
        <v>70</v>
      </c>
      <c r="E269" s="4">
        <f t="shared" si="4"/>
        <v>69.170495312980833</v>
      </c>
    </row>
    <row r="270" spans="1:5" x14ac:dyDescent="0.35">
      <c r="A270">
        <v>62</v>
      </c>
      <c r="E270" s="4">
        <f t="shared" si="4"/>
        <v>61.170495312980833</v>
      </c>
    </row>
    <row r="271" spans="1:5" x14ac:dyDescent="0.35">
      <c r="A271">
        <v>89</v>
      </c>
      <c r="E271" s="4">
        <f t="shared" si="4"/>
        <v>88.170495312980833</v>
      </c>
    </row>
    <row r="272" spans="1:5" x14ac:dyDescent="0.35">
      <c r="A272">
        <v>177</v>
      </c>
      <c r="E272" s="4">
        <f t="shared" si="4"/>
        <v>176.17049531298085</v>
      </c>
    </row>
    <row r="273" spans="1:5" x14ac:dyDescent="0.35">
      <c r="A273">
        <v>370</v>
      </c>
      <c r="E273" s="4">
        <f t="shared" si="4"/>
        <v>369.17049531298085</v>
      </c>
    </row>
    <row r="274" spans="1:5" x14ac:dyDescent="0.35">
      <c r="A274">
        <v>30</v>
      </c>
      <c r="E274" s="4">
        <f t="shared" si="4"/>
        <v>29.170495312980837</v>
      </c>
    </row>
    <row r="275" spans="1:5" x14ac:dyDescent="0.35">
      <c r="A275">
        <v>289</v>
      </c>
      <c r="E275" s="4">
        <f t="shared" si="4"/>
        <v>288.17049531298085</v>
      </c>
    </row>
    <row r="276" spans="1:5" x14ac:dyDescent="0.35">
      <c r="A276">
        <v>114</v>
      </c>
      <c r="E276" s="4">
        <f t="shared" si="4"/>
        <v>113.17049531298083</v>
      </c>
    </row>
    <row r="277" spans="1:5" x14ac:dyDescent="0.35">
      <c r="A277">
        <v>98</v>
      </c>
      <c r="E277" s="4">
        <f t="shared" si="4"/>
        <v>97.170495312980833</v>
      </c>
    </row>
    <row r="278" spans="1:5" x14ac:dyDescent="0.35">
      <c r="A278">
        <v>211</v>
      </c>
      <c r="E278" s="4">
        <f t="shared" si="4"/>
        <v>210.17049531298085</v>
      </c>
    </row>
    <row r="279" spans="1:5" x14ac:dyDescent="0.35">
      <c r="A279">
        <v>10</v>
      </c>
      <c r="E279" s="4">
        <f t="shared" si="4"/>
        <v>9.1704953129808349</v>
      </c>
    </row>
    <row r="280" spans="1:5" x14ac:dyDescent="0.35">
      <c r="A280">
        <v>136</v>
      </c>
      <c r="E280" s="4">
        <f t="shared" si="4"/>
        <v>135.17049531298085</v>
      </c>
    </row>
    <row r="281" spans="1:5" x14ac:dyDescent="0.35">
      <c r="A281">
        <v>37</v>
      </c>
      <c r="E281" s="4">
        <f t="shared" si="4"/>
        <v>36.170495312980833</v>
      </c>
    </row>
    <row r="282" spans="1:5" x14ac:dyDescent="0.35">
      <c r="A282">
        <v>11</v>
      </c>
      <c r="E282" s="4">
        <f t="shared" si="4"/>
        <v>10.170495312980835</v>
      </c>
    </row>
    <row r="283" spans="1:5" x14ac:dyDescent="0.35">
      <c r="A283">
        <v>12</v>
      </c>
      <c r="E283" s="4">
        <f t="shared" si="4"/>
        <v>11.170495312980835</v>
      </c>
    </row>
    <row r="284" spans="1:5" x14ac:dyDescent="0.35">
      <c r="A284">
        <v>43</v>
      </c>
      <c r="E284" s="4">
        <f t="shared" si="4"/>
        <v>42.170495312980833</v>
      </c>
    </row>
    <row r="285" spans="1:5" x14ac:dyDescent="0.35">
      <c r="A285">
        <v>56</v>
      </c>
      <c r="E285" s="4">
        <f t="shared" si="4"/>
        <v>55.170495312980833</v>
      </c>
    </row>
    <row r="286" spans="1:5" x14ac:dyDescent="0.35">
      <c r="A286">
        <v>23</v>
      </c>
      <c r="E286" s="4">
        <f t="shared" si="4"/>
        <v>22.170495312980837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CC68-4AC0-4A2B-B6A7-AD5865E10E2C}">
  <dimension ref="A1:D286"/>
  <sheetViews>
    <sheetView workbookViewId="0">
      <selection activeCell="D4" sqref="D4"/>
    </sheetView>
  </sheetViews>
  <sheetFormatPr defaultRowHeight="14.5" x14ac:dyDescent="0.35"/>
  <cols>
    <col min="1" max="1" width="13.36328125" customWidth="1"/>
    <col min="3" max="3" width="46.26953125" customWidth="1"/>
    <col min="4" max="4" width="13.453125" customWidth="1"/>
  </cols>
  <sheetData>
    <row r="1" spans="1:4" x14ac:dyDescent="0.35">
      <c r="A1" t="s">
        <v>24</v>
      </c>
    </row>
    <row r="2" spans="1:4" x14ac:dyDescent="0.35">
      <c r="A2">
        <v>179</v>
      </c>
      <c r="C2" t="s">
        <v>26</v>
      </c>
      <c r="D2">
        <f>COUNTIF(A2:A286,"&gt;60")</f>
        <v>200</v>
      </c>
    </row>
    <row r="3" spans="1:4" x14ac:dyDescent="0.35">
      <c r="A3">
        <v>190</v>
      </c>
      <c r="C3" t="s">
        <v>27</v>
      </c>
      <c r="D3">
        <f>COUNT(A2:A286)</f>
        <v>285</v>
      </c>
    </row>
    <row r="4" spans="1:4" x14ac:dyDescent="0.35">
      <c r="A4">
        <v>167</v>
      </c>
      <c r="C4" t="s">
        <v>25</v>
      </c>
      <c r="D4">
        <f>D2/D3</f>
        <v>0.70175438596491224</v>
      </c>
    </row>
    <row r="5" spans="1:4" x14ac:dyDescent="0.35">
      <c r="A5">
        <v>160</v>
      </c>
    </row>
    <row r="6" spans="1:4" x14ac:dyDescent="0.35">
      <c r="A6">
        <v>179</v>
      </c>
    </row>
    <row r="7" spans="1:4" x14ac:dyDescent="0.35">
      <c r="A7">
        <v>112</v>
      </c>
    </row>
    <row r="8" spans="1:4" x14ac:dyDescent="0.35">
      <c r="A8">
        <v>153</v>
      </c>
    </row>
    <row r="9" spans="1:4" x14ac:dyDescent="0.35">
      <c r="A9">
        <v>188</v>
      </c>
    </row>
    <row r="10" spans="1:4" x14ac:dyDescent="0.35">
      <c r="A10">
        <v>198</v>
      </c>
    </row>
    <row r="11" spans="1:4" x14ac:dyDescent="0.35">
      <c r="A11">
        <v>97</v>
      </c>
    </row>
    <row r="12" spans="1:4" x14ac:dyDescent="0.35">
      <c r="A12">
        <v>107</v>
      </c>
    </row>
    <row r="13" spans="1:4" x14ac:dyDescent="0.35">
      <c r="A13">
        <v>118</v>
      </c>
    </row>
    <row r="14" spans="1:4" x14ac:dyDescent="0.35">
      <c r="A14">
        <v>150</v>
      </c>
    </row>
    <row r="15" spans="1:4" x14ac:dyDescent="0.35">
      <c r="A15">
        <v>145</v>
      </c>
    </row>
    <row r="16" spans="1:4" x14ac:dyDescent="0.35">
      <c r="A16">
        <v>80</v>
      </c>
    </row>
    <row r="17" spans="1:1" x14ac:dyDescent="0.35">
      <c r="A17">
        <v>87</v>
      </c>
    </row>
    <row r="18" spans="1:1" x14ac:dyDescent="0.35">
      <c r="A18">
        <v>87</v>
      </c>
    </row>
    <row r="19" spans="1:1" x14ac:dyDescent="0.35">
      <c r="A19">
        <v>80</v>
      </c>
    </row>
    <row r="20" spans="1:1" x14ac:dyDescent="0.35">
      <c r="A20">
        <v>97</v>
      </c>
    </row>
    <row r="21" spans="1:1" x14ac:dyDescent="0.35">
      <c r="A21">
        <v>96</v>
      </c>
    </row>
    <row r="22" spans="1:1" x14ac:dyDescent="0.35">
      <c r="A22">
        <v>45</v>
      </c>
    </row>
    <row r="23" spans="1:1" x14ac:dyDescent="0.35">
      <c r="A23">
        <v>40</v>
      </c>
    </row>
    <row r="24" spans="1:1" x14ac:dyDescent="0.35">
      <c r="A24">
        <v>50</v>
      </c>
    </row>
    <row r="25" spans="1:1" x14ac:dyDescent="0.35">
      <c r="A25">
        <v>50</v>
      </c>
    </row>
    <row r="26" spans="1:1" x14ac:dyDescent="0.35">
      <c r="A26">
        <v>8</v>
      </c>
    </row>
    <row r="27" spans="1:1" x14ac:dyDescent="0.35">
      <c r="A27">
        <v>62</v>
      </c>
    </row>
    <row r="28" spans="1:1" x14ac:dyDescent="0.35">
      <c r="A28">
        <v>45</v>
      </c>
    </row>
    <row r="29" spans="1:1" x14ac:dyDescent="0.35">
      <c r="A29">
        <v>30</v>
      </c>
    </row>
    <row r="30" spans="1:1" x14ac:dyDescent="0.35">
      <c r="A30">
        <v>45</v>
      </c>
    </row>
    <row r="31" spans="1:1" x14ac:dyDescent="0.35">
      <c r="A31">
        <v>30</v>
      </c>
    </row>
    <row r="32" spans="1:1" x14ac:dyDescent="0.35">
      <c r="A32">
        <v>60</v>
      </c>
    </row>
    <row r="33" spans="1:1" x14ac:dyDescent="0.35">
      <c r="A33">
        <v>85</v>
      </c>
    </row>
    <row r="34" spans="1:1" x14ac:dyDescent="0.35">
      <c r="A34">
        <v>45</v>
      </c>
    </row>
    <row r="35" spans="1:1" x14ac:dyDescent="0.35">
      <c r="A35">
        <v>65</v>
      </c>
    </row>
    <row r="36" spans="1:1" x14ac:dyDescent="0.35">
      <c r="A36">
        <v>45</v>
      </c>
    </row>
    <row r="37" spans="1:1" x14ac:dyDescent="0.35">
      <c r="A37">
        <v>60</v>
      </c>
    </row>
    <row r="38" spans="1:1" x14ac:dyDescent="0.35">
      <c r="A38">
        <v>50</v>
      </c>
    </row>
    <row r="39" spans="1:1" x14ac:dyDescent="0.35">
      <c r="A39">
        <v>77</v>
      </c>
    </row>
    <row r="40" spans="1:1" x14ac:dyDescent="0.35">
      <c r="A40">
        <v>66</v>
      </c>
    </row>
    <row r="41" spans="1:1" x14ac:dyDescent="0.35">
      <c r="A41">
        <v>54</v>
      </c>
    </row>
    <row r="42" spans="1:1" x14ac:dyDescent="0.35">
      <c r="A42">
        <v>30</v>
      </c>
    </row>
    <row r="43" spans="1:1" x14ac:dyDescent="0.35">
      <c r="A43">
        <v>60</v>
      </c>
    </row>
    <row r="44" spans="1:1" x14ac:dyDescent="0.35">
      <c r="A44">
        <v>55</v>
      </c>
    </row>
    <row r="45" spans="1:1" x14ac:dyDescent="0.35">
      <c r="A45">
        <v>120</v>
      </c>
    </row>
    <row r="46" spans="1:1" x14ac:dyDescent="0.35">
      <c r="A46">
        <v>45</v>
      </c>
    </row>
    <row r="47" spans="1:1" x14ac:dyDescent="0.35">
      <c r="A47">
        <v>50</v>
      </c>
    </row>
    <row r="48" spans="1:1" x14ac:dyDescent="0.35">
      <c r="A48">
        <v>71</v>
      </c>
    </row>
    <row r="49" spans="1:1" x14ac:dyDescent="0.35">
      <c r="A49">
        <v>60</v>
      </c>
    </row>
    <row r="50" spans="1:1" x14ac:dyDescent="0.35">
      <c r="A50">
        <v>141</v>
      </c>
    </row>
    <row r="51" spans="1:1" x14ac:dyDescent="0.35">
      <c r="A51">
        <v>55</v>
      </c>
    </row>
    <row r="52" spans="1:1" x14ac:dyDescent="0.35">
      <c r="A52">
        <v>140</v>
      </c>
    </row>
    <row r="53" spans="1:1" x14ac:dyDescent="0.35">
      <c r="A53">
        <v>117</v>
      </c>
    </row>
    <row r="54" spans="1:1" x14ac:dyDescent="0.35">
      <c r="A54">
        <v>58</v>
      </c>
    </row>
    <row r="55" spans="1:1" x14ac:dyDescent="0.35">
      <c r="A55">
        <v>118</v>
      </c>
    </row>
    <row r="56" spans="1:1" x14ac:dyDescent="0.35">
      <c r="A56">
        <v>73</v>
      </c>
    </row>
    <row r="57" spans="1:1" x14ac:dyDescent="0.35">
      <c r="A57">
        <v>55</v>
      </c>
    </row>
    <row r="58" spans="1:1" x14ac:dyDescent="0.35">
      <c r="A58">
        <v>58</v>
      </c>
    </row>
    <row r="59" spans="1:1" x14ac:dyDescent="0.35">
      <c r="A59">
        <v>73</v>
      </c>
    </row>
    <row r="60" spans="1:1" x14ac:dyDescent="0.35">
      <c r="A60">
        <v>85</v>
      </c>
    </row>
    <row r="61" spans="1:1" x14ac:dyDescent="0.35">
      <c r="A61">
        <v>110</v>
      </c>
    </row>
    <row r="62" spans="1:1" x14ac:dyDescent="0.35">
      <c r="A62">
        <v>118</v>
      </c>
    </row>
    <row r="63" spans="1:1" x14ac:dyDescent="0.35">
      <c r="A63">
        <v>80</v>
      </c>
    </row>
    <row r="64" spans="1:1" x14ac:dyDescent="0.35">
      <c r="A64">
        <v>78</v>
      </c>
    </row>
    <row r="65" spans="1:1" x14ac:dyDescent="0.35">
      <c r="A65">
        <v>86</v>
      </c>
    </row>
    <row r="66" spans="1:1" x14ac:dyDescent="0.35">
      <c r="A66">
        <v>94</v>
      </c>
    </row>
    <row r="67" spans="1:1" x14ac:dyDescent="0.35">
      <c r="A67">
        <v>55</v>
      </c>
    </row>
    <row r="68" spans="1:1" x14ac:dyDescent="0.35">
      <c r="A68">
        <v>93</v>
      </c>
    </row>
    <row r="69" spans="1:1" x14ac:dyDescent="0.35">
      <c r="A69">
        <v>58</v>
      </c>
    </row>
    <row r="70" spans="1:1" x14ac:dyDescent="0.35">
      <c r="A70">
        <v>107</v>
      </c>
    </row>
    <row r="71" spans="1:1" x14ac:dyDescent="0.35">
      <c r="A71">
        <v>93</v>
      </c>
    </row>
    <row r="72" spans="1:1" x14ac:dyDescent="0.35">
      <c r="A72">
        <v>83</v>
      </c>
    </row>
    <row r="73" spans="1:1" x14ac:dyDescent="0.35">
      <c r="A73">
        <v>86</v>
      </c>
    </row>
    <row r="74" spans="1:1" x14ac:dyDescent="0.35">
      <c r="A74">
        <v>94</v>
      </c>
    </row>
    <row r="75" spans="1:1" x14ac:dyDescent="0.35">
      <c r="A75">
        <v>94</v>
      </c>
    </row>
    <row r="76" spans="1:1" x14ac:dyDescent="0.35">
      <c r="A76">
        <v>78</v>
      </c>
    </row>
    <row r="77" spans="1:1" x14ac:dyDescent="0.35">
      <c r="A77">
        <v>93</v>
      </c>
    </row>
    <row r="78" spans="1:1" x14ac:dyDescent="0.35">
      <c r="A78">
        <v>58</v>
      </c>
    </row>
    <row r="79" spans="1:1" x14ac:dyDescent="0.35">
      <c r="A79">
        <v>110</v>
      </c>
    </row>
    <row r="80" spans="1:1" x14ac:dyDescent="0.35">
      <c r="A80">
        <v>139</v>
      </c>
    </row>
    <row r="81" spans="1:1" x14ac:dyDescent="0.35">
      <c r="A81">
        <v>50</v>
      </c>
    </row>
    <row r="82" spans="1:1" x14ac:dyDescent="0.35">
      <c r="A82">
        <v>153</v>
      </c>
    </row>
    <row r="83" spans="1:1" x14ac:dyDescent="0.35">
      <c r="A83">
        <v>58</v>
      </c>
    </row>
    <row r="84" spans="1:1" x14ac:dyDescent="0.35">
      <c r="A84">
        <v>73</v>
      </c>
    </row>
    <row r="85" spans="1:1" x14ac:dyDescent="0.35">
      <c r="A85">
        <v>78</v>
      </c>
    </row>
    <row r="86" spans="1:1" x14ac:dyDescent="0.35">
      <c r="A86">
        <v>86</v>
      </c>
    </row>
    <row r="87" spans="1:1" x14ac:dyDescent="0.35">
      <c r="A87">
        <v>72</v>
      </c>
    </row>
    <row r="88" spans="1:1" x14ac:dyDescent="0.35">
      <c r="A88">
        <v>84</v>
      </c>
    </row>
    <row r="89" spans="1:1" x14ac:dyDescent="0.35">
      <c r="A89">
        <v>50</v>
      </c>
    </row>
    <row r="90" spans="1:1" x14ac:dyDescent="0.35">
      <c r="A90">
        <v>80</v>
      </c>
    </row>
    <row r="91" spans="1:1" x14ac:dyDescent="0.35">
      <c r="A91">
        <v>80</v>
      </c>
    </row>
    <row r="92" spans="1:1" x14ac:dyDescent="0.35">
      <c r="A92">
        <v>118</v>
      </c>
    </row>
    <row r="93" spans="1:1" x14ac:dyDescent="0.35">
      <c r="A93">
        <v>95</v>
      </c>
    </row>
    <row r="94" spans="1:1" x14ac:dyDescent="0.35">
      <c r="A94">
        <v>80</v>
      </c>
    </row>
    <row r="95" spans="1:1" x14ac:dyDescent="0.35">
      <c r="A95">
        <v>50</v>
      </c>
    </row>
    <row r="96" spans="1:1" x14ac:dyDescent="0.35">
      <c r="A96">
        <v>97</v>
      </c>
    </row>
    <row r="97" spans="1:1" x14ac:dyDescent="0.35">
      <c r="A97">
        <v>107</v>
      </c>
    </row>
    <row r="98" spans="1:1" x14ac:dyDescent="0.35">
      <c r="A98">
        <v>73</v>
      </c>
    </row>
    <row r="99" spans="1:1" x14ac:dyDescent="0.35">
      <c r="A99">
        <v>118</v>
      </c>
    </row>
    <row r="100" spans="1:1" x14ac:dyDescent="0.35">
      <c r="A100">
        <v>145</v>
      </c>
    </row>
    <row r="101" spans="1:1" x14ac:dyDescent="0.35">
      <c r="A101">
        <v>73</v>
      </c>
    </row>
    <row r="102" spans="1:1" x14ac:dyDescent="0.35">
      <c r="A102">
        <v>55</v>
      </c>
    </row>
    <row r="103" spans="1:1" x14ac:dyDescent="0.35">
      <c r="A103">
        <v>85</v>
      </c>
    </row>
    <row r="104" spans="1:1" x14ac:dyDescent="0.35">
      <c r="A104">
        <v>175</v>
      </c>
    </row>
    <row r="105" spans="1:1" x14ac:dyDescent="0.35">
      <c r="A105">
        <v>78</v>
      </c>
    </row>
    <row r="106" spans="1:1" x14ac:dyDescent="0.35">
      <c r="A106">
        <v>97</v>
      </c>
    </row>
    <row r="107" spans="1:1" x14ac:dyDescent="0.35">
      <c r="A107">
        <v>60</v>
      </c>
    </row>
    <row r="108" spans="1:1" x14ac:dyDescent="0.35">
      <c r="A108" s="12">
        <v>49</v>
      </c>
    </row>
    <row r="109" spans="1:1" x14ac:dyDescent="0.35">
      <c r="A109" s="12">
        <v>79</v>
      </c>
    </row>
    <row r="110" spans="1:1" x14ac:dyDescent="0.35">
      <c r="A110" s="12">
        <v>87</v>
      </c>
    </row>
    <row r="111" spans="1:1" x14ac:dyDescent="0.35">
      <c r="A111" s="12">
        <v>82</v>
      </c>
    </row>
    <row r="112" spans="1:1" x14ac:dyDescent="0.35">
      <c r="A112" s="12">
        <v>123</v>
      </c>
    </row>
    <row r="113" spans="1:1" x14ac:dyDescent="0.35">
      <c r="A113" s="12">
        <v>50</v>
      </c>
    </row>
    <row r="114" spans="1:1" x14ac:dyDescent="0.35">
      <c r="A114" s="12">
        <v>109</v>
      </c>
    </row>
    <row r="115" spans="1:1" x14ac:dyDescent="0.35">
      <c r="A115" s="12">
        <v>85</v>
      </c>
    </row>
    <row r="116" spans="1:1" x14ac:dyDescent="0.35">
      <c r="A116" s="12">
        <v>48</v>
      </c>
    </row>
    <row r="117" spans="1:1" x14ac:dyDescent="0.35">
      <c r="A117" s="12">
        <v>59</v>
      </c>
    </row>
    <row r="118" spans="1:1" x14ac:dyDescent="0.35">
      <c r="A118" s="12">
        <v>101</v>
      </c>
    </row>
    <row r="119" spans="1:1" x14ac:dyDescent="0.35">
      <c r="A119" s="12">
        <v>103</v>
      </c>
    </row>
    <row r="120" spans="1:1" x14ac:dyDescent="0.35">
      <c r="A120" s="12">
        <v>99</v>
      </c>
    </row>
    <row r="121" spans="1:1" x14ac:dyDescent="0.35">
      <c r="A121" s="12">
        <v>110</v>
      </c>
    </row>
    <row r="122" spans="1:1" x14ac:dyDescent="0.35">
      <c r="A122" s="12">
        <v>115</v>
      </c>
    </row>
    <row r="123" spans="1:1" x14ac:dyDescent="0.35">
      <c r="A123" s="12">
        <v>98</v>
      </c>
    </row>
    <row r="124" spans="1:1" x14ac:dyDescent="0.35">
      <c r="A124" s="12">
        <v>43</v>
      </c>
    </row>
    <row r="125" spans="1:1" x14ac:dyDescent="0.35">
      <c r="A125" s="12">
        <v>42</v>
      </c>
    </row>
    <row r="126" spans="1:1" x14ac:dyDescent="0.35">
      <c r="A126" s="12">
        <v>30</v>
      </c>
    </row>
    <row r="127" spans="1:1" x14ac:dyDescent="0.35">
      <c r="A127" s="12">
        <v>90</v>
      </c>
    </row>
    <row r="128" spans="1:1" x14ac:dyDescent="0.35">
      <c r="A128" s="12">
        <v>32</v>
      </c>
    </row>
    <row r="129" spans="1:1" x14ac:dyDescent="0.35">
      <c r="A129" s="12">
        <v>46</v>
      </c>
    </row>
    <row r="130" spans="1:1" x14ac:dyDescent="0.35">
      <c r="A130" s="12">
        <v>37</v>
      </c>
    </row>
    <row r="131" spans="1:1" x14ac:dyDescent="0.35">
      <c r="A131" s="12">
        <v>33</v>
      </c>
    </row>
    <row r="132" spans="1:1" x14ac:dyDescent="0.35">
      <c r="A132" s="12">
        <v>31</v>
      </c>
    </row>
    <row r="133" spans="1:1" x14ac:dyDescent="0.35">
      <c r="A133" s="12">
        <v>41</v>
      </c>
    </row>
    <row r="134" spans="1:1" x14ac:dyDescent="0.35">
      <c r="A134" s="12">
        <v>90</v>
      </c>
    </row>
    <row r="135" spans="1:1" x14ac:dyDescent="0.35">
      <c r="A135" s="12">
        <v>114</v>
      </c>
    </row>
    <row r="136" spans="1:1" x14ac:dyDescent="0.35">
      <c r="A136" s="12">
        <v>103</v>
      </c>
    </row>
    <row r="137" spans="1:1" x14ac:dyDescent="0.35">
      <c r="A137" s="12">
        <v>77</v>
      </c>
    </row>
    <row r="138" spans="1:1" x14ac:dyDescent="0.35">
      <c r="A138" s="12">
        <v>37</v>
      </c>
    </row>
    <row r="139" spans="1:1" x14ac:dyDescent="0.35">
      <c r="A139" s="12">
        <v>52</v>
      </c>
    </row>
    <row r="140" spans="1:1" x14ac:dyDescent="0.35">
      <c r="A140" s="12">
        <v>67</v>
      </c>
    </row>
    <row r="141" spans="1:1" x14ac:dyDescent="0.35">
      <c r="A141" s="12">
        <v>54</v>
      </c>
    </row>
    <row r="142" spans="1:1" x14ac:dyDescent="0.35">
      <c r="A142" s="12">
        <v>111</v>
      </c>
    </row>
    <row r="143" spans="1:1" x14ac:dyDescent="0.35">
      <c r="A143" s="12">
        <v>40</v>
      </c>
    </row>
    <row r="144" spans="1:1" x14ac:dyDescent="0.35">
      <c r="A144" s="12">
        <v>31</v>
      </c>
    </row>
    <row r="145" spans="1:1" x14ac:dyDescent="0.35">
      <c r="A145" s="12">
        <v>112</v>
      </c>
    </row>
    <row r="146" spans="1:1" x14ac:dyDescent="0.35">
      <c r="A146" s="12">
        <v>57</v>
      </c>
    </row>
    <row r="147" spans="1:1" x14ac:dyDescent="0.35">
      <c r="A147" s="12">
        <v>95</v>
      </c>
    </row>
    <row r="148" spans="1:1" x14ac:dyDescent="0.35">
      <c r="A148" s="12">
        <v>69</v>
      </c>
    </row>
    <row r="149" spans="1:1" x14ac:dyDescent="0.35">
      <c r="A149">
        <v>93</v>
      </c>
    </row>
    <row r="150" spans="1:1" x14ac:dyDescent="0.35">
      <c r="A150">
        <v>97</v>
      </c>
    </row>
    <row r="151" spans="1:1" x14ac:dyDescent="0.35">
      <c r="A151">
        <v>56</v>
      </c>
    </row>
    <row r="152" spans="1:1" x14ac:dyDescent="0.35">
      <c r="A152">
        <v>56</v>
      </c>
    </row>
    <row r="153" spans="1:1" x14ac:dyDescent="0.35">
      <c r="A153">
        <v>84</v>
      </c>
    </row>
    <row r="154" spans="1:1" x14ac:dyDescent="0.35">
      <c r="A154">
        <v>97</v>
      </c>
    </row>
    <row r="155" spans="1:1" x14ac:dyDescent="0.35">
      <c r="A155">
        <v>112</v>
      </c>
    </row>
    <row r="156" spans="1:1" x14ac:dyDescent="0.35">
      <c r="A156">
        <v>90</v>
      </c>
    </row>
    <row r="157" spans="1:1" x14ac:dyDescent="0.35">
      <c r="A157">
        <v>67</v>
      </c>
    </row>
    <row r="158" spans="1:1" x14ac:dyDescent="0.35">
      <c r="A158">
        <v>95</v>
      </c>
    </row>
    <row r="159" spans="1:1" x14ac:dyDescent="0.35">
      <c r="A159">
        <v>83</v>
      </c>
    </row>
    <row r="160" spans="1:1" x14ac:dyDescent="0.35">
      <c r="A160">
        <v>80</v>
      </c>
    </row>
    <row r="161" spans="1:1" x14ac:dyDescent="0.35">
      <c r="A161">
        <v>111</v>
      </c>
    </row>
    <row r="162" spans="1:1" x14ac:dyDescent="0.35">
      <c r="A162">
        <v>112</v>
      </c>
    </row>
    <row r="163" spans="1:1" x14ac:dyDescent="0.35">
      <c r="A163">
        <v>73</v>
      </c>
    </row>
    <row r="164" spans="1:1" x14ac:dyDescent="0.35">
      <c r="A164">
        <v>73</v>
      </c>
    </row>
    <row r="165" spans="1:1" x14ac:dyDescent="0.35">
      <c r="A165">
        <v>78</v>
      </c>
    </row>
    <row r="166" spans="1:1" x14ac:dyDescent="0.35">
      <c r="A166">
        <v>97</v>
      </c>
    </row>
    <row r="167" spans="1:1" x14ac:dyDescent="0.35">
      <c r="A167">
        <v>84</v>
      </c>
    </row>
    <row r="168" spans="1:1" x14ac:dyDescent="0.35">
      <c r="A168">
        <v>82</v>
      </c>
    </row>
    <row r="169" spans="1:1" x14ac:dyDescent="0.35">
      <c r="A169">
        <v>94</v>
      </c>
    </row>
    <row r="170" spans="1:1" x14ac:dyDescent="0.35">
      <c r="A170">
        <v>82</v>
      </c>
    </row>
    <row r="171" spans="1:1" x14ac:dyDescent="0.35">
      <c r="A171">
        <v>85</v>
      </c>
    </row>
    <row r="172" spans="1:1" x14ac:dyDescent="0.35">
      <c r="A172">
        <v>87</v>
      </c>
    </row>
    <row r="173" spans="1:1" x14ac:dyDescent="0.35">
      <c r="A173">
        <v>141</v>
      </c>
    </row>
    <row r="174" spans="1:1" x14ac:dyDescent="0.35">
      <c r="A174">
        <v>58</v>
      </c>
    </row>
    <row r="175" spans="1:1" x14ac:dyDescent="0.35">
      <c r="A175">
        <v>55</v>
      </c>
    </row>
    <row r="176" spans="1:1" x14ac:dyDescent="0.35">
      <c r="A176">
        <v>87</v>
      </c>
    </row>
    <row r="177" spans="1:1" x14ac:dyDescent="0.35">
      <c r="A177">
        <v>138</v>
      </c>
    </row>
    <row r="178" spans="1:1" x14ac:dyDescent="0.35">
      <c r="A178">
        <v>118</v>
      </c>
    </row>
    <row r="179" spans="1:1" x14ac:dyDescent="0.35">
      <c r="A179">
        <v>153</v>
      </c>
    </row>
    <row r="180" spans="1:1" x14ac:dyDescent="0.35">
      <c r="A180">
        <v>97</v>
      </c>
    </row>
    <row r="181" spans="1:1" x14ac:dyDescent="0.35">
      <c r="A181">
        <v>73</v>
      </c>
    </row>
    <row r="182" spans="1:1" x14ac:dyDescent="0.35">
      <c r="A182">
        <v>94</v>
      </c>
    </row>
    <row r="183" spans="1:1" x14ac:dyDescent="0.35">
      <c r="A183">
        <v>93</v>
      </c>
    </row>
    <row r="184" spans="1:1" x14ac:dyDescent="0.35">
      <c r="A184">
        <v>72</v>
      </c>
    </row>
    <row r="185" spans="1:1" x14ac:dyDescent="0.35">
      <c r="A185">
        <v>109</v>
      </c>
    </row>
    <row r="186" spans="1:1" x14ac:dyDescent="0.35">
      <c r="A186">
        <v>91</v>
      </c>
    </row>
    <row r="187" spans="1:1" x14ac:dyDescent="0.35">
      <c r="A187">
        <v>73</v>
      </c>
    </row>
    <row r="188" spans="1:1" x14ac:dyDescent="0.35">
      <c r="A188">
        <v>102</v>
      </c>
    </row>
    <row r="189" spans="1:1" x14ac:dyDescent="0.35">
      <c r="A189">
        <v>111</v>
      </c>
    </row>
    <row r="190" spans="1:1" x14ac:dyDescent="0.35">
      <c r="A190">
        <v>87</v>
      </c>
    </row>
    <row r="191" spans="1:1" x14ac:dyDescent="0.35">
      <c r="A191">
        <v>94</v>
      </c>
    </row>
    <row r="192" spans="1:1" x14ac:dyDescent="0.35">
      <c r="A192">
        <v>83</v>
      </c>
    </row>
    <row r="193" spans="1:1" x14ac:dyDescent="0.35">
      <c r="A193">
        <v>110</v>
      </c>
    </row>
    <row r="194" spans="1:1" x14ac:dyDescent="0.35">
      <c r="A194">
        <v>83</v>
      </c>
    </row>
    <row r="195" spans="1:1" x14ac:dyDescent="0.35">
      <c r="A195">
        <v>79</v>
      </c>
    </row>
    <row r="196" spans="1:1" x14ac:dyDescent="0.35">
      <c r="A196">
        <v>55</v>
      </c>
    </row>
    <row r="197" spans="1:1" x14ac:dyDescent="0.35">
      <c r="A197">
        <v>114</v>
      </c>
    </row>
    <row r="198" spans="1:1" x14ac:dyDescent="0.35">
      <c r="A198">
        <v>87</v>
      </c>
    </row>
    <row r="199" spans="1:1" x14ac:dyDescent="0.35">
      <c r="A199">
        <v>111</v>
      </c>
    </row>
    <row r="200" spans="1:1" x14ac:dyDescent="0.35">
      <c r="A200" s="9">
        <v>14</v>
      </c>
    </row>
    <row r="201" spans="1:1" x14ac:dyDescent="0.35">
      <c r="A201" s="9">
        <v>68</v>
      </c>
    </row>
    <row r="202" spans="1:1" x14ac:dyDescent="0.35">
      <c r="A202" s="9">
        <v>80</v>
      </c>
    </row>
    <row r="203" spans="1:1" x14ac:dyDescent="0.35">
      <c r="A203" s="9">
        <v>69</v>
      </c>
    </row>
    <row r="204" spans="1:1" x14ac:dyDescent="0.35">
      <c r="A204" s="9">
        <v>24</v>
      </c>
    </row>
    <row r="205" spans="1:1" x14ac:dyDescent="0.35">
      <c r="A205" s="9">
        <v>29</v>
      </c>
    </row>
    <row r="206" spans="1:1" x14ac:dyDescent="0.35">
      <c r="A206" s="9">
        <v>67</v>
      </c>
    </row>
    <row r="207" spans="1:1" x14ac:dyDescent="0.35">
      <c r="A207" s="9">
        <v>62</v>
      </c>
    </row>
    <row r="208" spans="1:1" x14ac:dyDescent="0.35">
      <c r="A208" s="9">
        <v>46</v>
      </c>
    </row>
    <row r="209" spans="1:1" x14ac:dyDescent="0.35">
      <c r="A209">
        <v>73</v>
      </c>
    </row>
    <row r="210" spans="1:1" x14ac:dyDescent="0.35">
      <c r="A210">
        <v>57</v>
      </c>
    </row>
    <row r="211" spans="1:1" x14ac:dyDescent="0.35">
      <c r="A211" s="10">
        <v>55</v>
      </c>
    </row>
    <row r="212" spans="1:1" x14ac:dyDescent="0.35">
      <c r="A212" s="10">
        <v>16</v>
      </c>
    </row>
    <row r="213" spans="1:1" x14ac:dyDescent="0.35">
      <c r="A213">
        <v>19</v>
      </c>
    </row>
    <row r="214" spans="1:1" x14ac:dyDescent="0.35">
      <c r="A214">
        <v>12</v>
      </c>
    </row>
    <row r="215" spans="1:1" x14ac:dyDescent="0.35">
      <c r="A215">
        <v>62</v>
      </c>
    </row>
    <row r="216" spans="1:1" x14ac:dyDescent="0.35">
      <c r="A216" s="10">
        <v>19</v>
      </c>
    </row>
    <row r="217" spans="1:1" x14ac:dyDescent="0.35">
      <c r="A217">
        <v>17</v>
      </c>
    </row>
    <row r="218" spans="1:1" x14ac:dyDescent="0.35">
      <c r="A218" s="10">
        <v>27</v>
      </c>
    </row>
    <row r="219" spans="1:1" x14ac:dyDescent="0.35">
      <c r="A219">
        <v>57</v>
      </c>
    </row>
    <row r="220" spans="1:1" x14ac:dyDescent="0.35">
      <c r="A220" s="10">
        <v>77</v>
      </c>
    </row>
    <row r="221" spans="1:1" x14ac:dyDescent="0.35">
      <c r="A221">
        <v>92</v>
      </c>
    </row>
    <row r="222" spans="1:1" x14ac:dyDescent="0.35">
      <c r="A222" s="10">
        <v>22</v>
      </c>
    </row>
    <row r="223" spans="1:1" x14ac:dyDescent="0.35">
      <c r="A223" s="10">
        <v>19</v>
      </c>
    </row>
    <row r="224" spans="1:1" x14ac:dyDescent="0.35">
      <c r="A224">
        <v>56</v>
      </c>
    </row>
    <row r="225" spans="1:1" x14ac:dyDescent="0.35">
      <c r="A225">
        <v>72</v>
      </c>
    </row>
    <row r="226" spans="1:1" x14ac:dyDescent="0.35">
      <c r="A226">
        <v>97</v>
      </c>
    </row>
    <row r="227" spans="1:1" x14ac:dyDescent="0.35">
      <c r="A227">
        <v>29</v>
      </c>
    </row>
    <row r="228" spans="1:1" x14ac:dyDescent="0.35">
      <c r="A228">
        <v>95</v>
      </c>
    </row>
    <row r="229" spans="1:1" x14ac:dyDescent="0.35">
      <c r="A229">
        <v>67</v>
      </c>
    </row>
    <row r="230" spans="1:1" x14ac:dyDescent="0.35">
      <c r="A230">
        <v>19</v>
      </c>
    </row>
    <row r="231" spans="1:1" x14ac:dyDescent="0.35">
      <c r="A231" s="10">
        <v>74</v>
      </c>
    </row>
    <row r="232" spans="1:1" x14ac:dyDescent="0.35">
      <c r="A232" s="10">
        <v>97</v>
      </c>
    </row>
    <row r="233" spans="1:1" x14ac:dyDescent="0.35">
      <c r="A233">
        <v>32</v>
      </c>
    </row>
    <row r="234" spans="1:1" x14ac:dyDescent="0.35">
      <c r="A234">
        <v>77</v>
      </c>
    </row>
    <row r="235" spans="1:1" x14ac:dyDescent="0.35">
      <c r="A235" s="10">
        <v>99</v>
      </c>
    </row>
    <row r="236" spans="1:1" x14ac:dyDescent="0.35">
      <c r="A236" s="10">
        <v>14</v>
      </c>
    </row>
    <row r="237" spans="1:1" x14ac:dyDescent="0.35">
      <c r="A237" s="10">
        <v>72</v>
      </c>
    </row>
    <row r="238" spans="1:1" x14ac:dyDescent="0.35">
      <c r="A238" s="10">
        <v>33</v>
      </c>
    </row>
    <row r="239" spans="1:1" x14ac:dyDescent="0.35">
      <c r="A239" s="10">
        <v>64</v>
      </c>
    </row>
    <row r="240" spans="1:1" x14ac:dyDescent="0.35">
      <c r="A240">
        <v>93</v>
      </c>
    </row>
    <row r="241" spans="1:1" x14ac:dyDescent="0.35">
      <c r="A241">
        <v>75</v>
      </c>
    </row>
    <row r="242" spans="1:1" x14ac:dyDescent="0.35">
      <c r="A242">
        <v>25</v>
      </c>
    </row>
    <row r="243" spans="1:1" x14ac:dyDescent="0.35">
      <c r="A243">
        <v>98</v>
      </c>
    </row>
    <row r="244" spans="1:1" x14ac:dyDescent="0.35">
      <c r="A244" s="10">
        <v>39</v>
      </c>
    </row>
    <row r="245" spans="1:1" x14ac:dyDescent="0.35">
      <c r="A245" s="10">
        <v>181</v>
      </c>
    </row>
    <row r="246" spans="1:1" x14ac:dyDescent="0.35">
      <c r="A246" s="10">
        <v>94</v>
      </c>
    </row>
    <row r="247" spans="1:1" x14ac:dyDescent="0.35">
      <c r="A247">
        <v>196</v>
      </c>
    </row>
    <row r="248" spans="1:1" x14ac:dyDescent="0.35">
      <c r="A248">
        <v>96</v>
      </c>
    </row>
    <row r="249" spans="1:1" x14ac:dyDescent="0.35">
      <c r="A249">
        <v>94</v>
      </c>
    </row>
    <row r="250" spans="1:1" x14ac:dyDescent="0.35">
      <c r="A250">
        <v>141</v>
      </c>
    </row>
    <row r="251" spans="1:1" x14ac:dyDescent="0.35">
      <c r="A251">
        <v>73</v>
      </c>
    </row>
    <row r="252" spans="1:1" x14ac:dyDescent="0.35">
      <c r="A252">
        <v>84</v>
      </c>
    </row>
    <row r="253" spans="1:1" x14ac:dyDescent="0.35">
      <c r="A253">
        <v>85</v>
      </c>
    </row>
    <row r="254" spans="1:1" x14ac:dyDescent="0.35">
      <c r="A254">
        <v>114</v>
      </c>
    </row>
    <row r="255" spans="1:1" x14ac:dyDescent="0.35">
      <c r="A255">
        <v>100</v>
      </c>
    </row>
    <row r="256" spans="1:1" x14ac:dyDescent="0.35">
      <c r="A256">
        <v>107</v>
      </c>
    </row>
    <row r="257" spans="1:1" x14ac:dyDescent="0.35">
      <c r="A257">
        <v>66</v>
      </c>
    </row>
    <row r="258" spans="1:1" x14ac:dyDescent="0.35">
      <c r="A258">
        <v>120</v>
      </c>
    </row>
    <row r="259" spans="1:1" x14ac:dyDescent="0.35">
      <c r="A259">
        <v>111</v>
      </c>
    </row>
    <row r="260" spans="1:1" x14ac:dyDescent="0.35">
      <c r="A260">
        <v>87</v>
      </c>
    </row>
    <row r="261" spans="1:1" x14ac:dyDescent="0.35">
      <c r="A261">
        <v>90</v>
      </c>
    </row>
    <row r="262" spans="1:1" x14ac:dyDescent="0.35">
      <c r="A262">
        <v>102</v>
      </c>
    </row>
    <row r="263" spans="1:1" x14ac:dyDescent="0.35">
      <c r="A263">
        <v>78</v>
      </c>
    </row>
    <row r="264" spans="1:1" x14ac:dyDescent="0.35">
      <c r="A264">
        <v>100</v>
      </c>
    </row>
    <row r="265" spans="1:1" x14ac:dyDescent="0.35">
      <c r="A265">
        <v>99</v>
      </c>
    </row>
    <row r="266" spans="1:1" x14ac:dyDescent="0.35">
      <c r="A266">
        <v>117</v>
      </c>
    </row>
    <row r="267" spans="1:1" x14ac:dyDescent="0.35">
      <c r="A267">
        <v>76</v>
      </c>
    </row>
    <row r="268" spans="1:1" x14ac:dyDescent="0.35">
      <c r="A268">
        <v>128</v>
      </c>
    </row>
    <row r="269" spans="1:1" x14ac:dyDescent="0.35">
      <c r="A269">
        <v>85</v>
      </c>
    </row>
    <row r="270" spans="1:1" x14ac:dyDescent="0.35">
      <c r="A270">
        <v>155</v>
      </c>
    </row>
    <row r="271" spans="1:1" x14ac:dyDescent="0.35">
      <c r="A271">
        <v>64</v>
      </c>
    </row>
    <row r="272" spans="1:1" x14ac:dyDescent="0.35">
      <c r="A272">
        <v>59</v>
      </c>
    </row>
    <row r="273" spans="1:1" x14ac:dyDescent="0.35">
      <c r="A273">
        <v>145</v>
      </c>
    </row>
    <row r="274" spans="1:1" x14ac:dyDescent="0.35">
      <c r="A274">
        <v>153</v>
      </c>
    </row>
    <row r="275" spans="1:1" x14ac:dyDescent="0.35">
      <c r="A275">
        <v>91</v>
      </c>
    </row>
    <row r="276" spans="1:1" x14ac:dyDescent="0.35">
      <c r="A276">
        <v>74</v>
      </c>
    </row>
    <row r="277" spans="1:1" x14ac:dyDescent="0.35">
      <c r="A277">
        <v>82</v>
      </c>
    </row>
    <row r="278" spans="1:1" x14ac:dyDescent="0.35">
      <c r="A278">
        <v>96</v>
      </c>
    </row>
    <row r="279" spans="1:1" x14ac:dyDescent="0.35">
      <c r="A279">
        <v>109</v>
      </c>
    </row>
    <row r="280" spans="1:1" x14ac:dyDescent="0.35">
      <c r="A280">
        <v>121</v>
      </c>
    </row>
    <row r="281" spans="1:1" x14ac:dyDescent="0.35">
      <c r="A281">
        <v>56</v>
      </c>
    </row>
    <row r="282" spans="1:1" x14ac:dyDescent="0.35">
      <c r="A282">
        <v>90</v>
      </c>
    </row>
    <row r="283" spans="1:1" x14ac:dyDescent="0.35">
      <c r="A283">
        <v>121</v>
      </c>
    </row>
    <row r="284" spans="1:1" x14ac:dyDescent="0.35">
      <c r="A284">
        <v>23</v>
      </c>
    </row>
    <row r="285" spans="1:1" x14ac:dyDescent="0.35">
      <c r="A285">
        <v>87</v>
      </c>
    </row>
    <row r="286" spans="1:1" x14ac:dyDescent="0.35">
      <c r="A286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8B0E-0A20-49AD-AD59-B0B17C75E695}">
  <dimension ref="A1:D286"/>
  <sheetViews>
    <sheetView workbookViewId="0">
      <selection activeCell="D2" sqref="D2"/>
    </sheetView>
  </sheetViews>
  <sheetFormatPr defaultRowHeight="14.5" x14ac:dyDescent="0.35"/>
  <cols>
    <col min="2" max="2" width="14.1796875" customWidth="1"/>
    <col min="3" max="3" width="46.453125" customWidth="1"/>
    <col min="4" max="4" width="19.6328125" customWidth="1"/>
  </cols>
  <sheetData>
    <row r="1" spans="1:4" x14ac:dyDescent="0.35">
      <c r="A1" t="s">
        <v>28</v>
      </c>
    </row>
    <row r="2" spans="1:4" x14ac:dyDescent="0.35">
      <c r="A2" t="s">
        <v>29</v>
      </c>
      <c r="C2" t="s">
        <v>31</v>
      </c>
      <c r="D2">
        <f>COUNTIF($A$2:$A$286,"=Caught")</f>
        <v>274</v>
      </c>
    </row>
    <row r="3" spans="1:4" x14ac:dyDescent="0.35">
      <c r="A3" t="s">
        <v>29</v>
      </c>
      <c r="C3" t="s">
        <v>27</v>
      </c>
      <c r="D3">
        <v>285</v>
      </c>
    </row>
    <row r="4" spans="1:4" x14ac:dyDescent="0.35">
      <c r="A4" t="s">
        <v>29</v>
      </c>
      <c r="C4" t="s">
        <v>25</v>
      </c>
      <c r="D4">
        <f>D2/D3</f>
        <v>0.96140350877192982</v>
      </c>
    </row>
    <row r="5" spans="1:4" x14ac:dyDescent="0.35">
      <c r="A5" t="s">
        <v>29</v>
      </c>
    </row>
    <row r="6" spans="1:4" x14ac:dyDescent="0.35">
      <c r="A6" t="s">
        <v>29</v>
      </c>
      <c r="C6" t="s">
        <v>32</v>
      </c>
      <c r="D6">
        <f>COUNTIF($A$2:$A$286,"=Flee")</f>
        <v>11</v>
      </c>
    </row>
    <row r="7" spans="1:4" x14ac:dyDescent="0.35">
      <c r="A7" t="s">
        <v>29</v>
      </c>
      <c r="C7" t="s">
        <v>27</v>
      </c>
      <c r="D7">
        <v>285</v>
      </c>
    </row>
    <row r="8" spans="1:4" x14ac:dyDescent="0.35">
      <c r="A8" t="s">
        <v>29</v>
      </c>
      <c r="C8" t="s">
        <v>25</v>
      </c>
      <c r="D8">
        <f>D6/D7</f>
        <v>3.8596491228070177E-2</v>
      </c>
    </row>
    <row r="9" spans="1:4" x14ac:dyDescent="0.35">
      <c r="A9" t="s">
        <v>29</v>
      </c>
    </row>
    <row r="10" spans="1:4" x14ac:dyDescent="0.35">
      <c r="A10" t="s">
        <v>29</v>
      </c>
    </row>
    <row r="11" spans="1:4" x14ac:dyDescent="0.35">
      <c r="A11" t="s">
        <v>29</v>
      </c>
    </row>
    <row r="12" spans="1:4" x14ac:dyDescent="0.35">
      <c r="A12" t="s">
        <v>29</v>
      </c>
    </row>
    <row r="13" spans="1:4" x14ac:dyDescent="0.35">
      <c r="A13" t="s">
        <v>29</v>
      </c>
    </row>
    <row r="14" spans="1:4" x14ac:dyDescent="0.35">
      <c r="A14" t="s">
        <v>29</v>
      </c>
    </row>
    <row r="15" spans="1:4" x14ac:dyDescent="0.35">
      <c r="A15" t="s">
        <v>29</v>
      </c>
    </row>
    <row r="16" spans="1:4" x14ac:dyDescent="0.35">
      <c r="A16" t="s">
        <v>29</v>
      </c>
    </row>
    <row r="17" spans="1:1" x14ac:dyDescent="0.35">
      <c r="A17" t="s">
        <v>29</v>
      </c>
    </row>
    <row r="18" spans="1:1" x14ac:dyDescent="0.35">
      <c r="A18" t="s">
        <v>29</v>
      </c>
    </row>
    <row r="19" spans="1:1" x14ac:dyDescent="0.35">
      <c r="A19" t="s">
        <v>29</v>
      </c>
    </row>
    <row r="20" spans="1:1" x14ac:dyDescent="0.35">
      <c r="A20" t="s">
        <v>29</v>
      </c>
    </row>
    <row r="21" spans="1:1" x14ac:dyDescent="0.35">
      <c r="A21" t="s">
        <v>29</v>
      </c>
    </row>
    <row r="22" spans="1:1" x14ac:dyDescent="0.35">
      <c r="A22" t="s">
        <v>29</v>
      </c>
    </row>
    <row r="23" spans="1:1" x14ac:dyDescent="0.35">
      <c r="A23" t="s">
        <v>29</v>
      </c>
    </row>
    <row r="24" spans="1:1" x14ac:dyDescent="0.35">
      <c r="A24" t="s">
        <v>29</v>
      </c>
    </row>
    <row r="25" spans="1:1" x14ac:dyDescent="0.35">
      <c r="A25" t="s">
        <v>29</v>
      </c>
    </row>
    <row r="26" spans="1:1" x14ac:dyDescent="0.35">
      <c r="A26" t="s">
        <v>29</v>
      </c>
    </row>
    <row r="27" spans="1:1" x14ac:dyDescent="0.35">
      <c r="A27" t="s">
        <v>30</v>
      </c>
    </row>
    <row r="28" spans="1:1" x14ac:dyDescent="0.35">
      <c r="A28" t="s">
        <v>29</v>
      </c>
    </row>
    <row r="29" spans="1:1" x14ac:dyDescent="0.35">
      <c r="A29" t="s">
        <v>29</v>
      </c>
    </row>
    <row r="30" spans="1:1" x14ac:dyDescent="0.35">
      <c r="A30" t="s">
        <v>29</v>
      </c>
    </row>
    <row r="31" spans="1:1" x14ac:dyDescent="0.35">
      <c r="A31" t="s">
        <v>29</v>
      </c>
    </row>
    <row r="32" spans="1:1" x14ac:dyDescent="0.35">
      <c r="A32" t="s">
        <v>29</v>
      </c>
    </row>
    <row r="33" spans="1:1" x14ac:dyDescent="0.35">
      <c r="A33" t="s">
        <v>29</v>
      </c>
    </row>
    <row r="34" spans="1:1" x14ac:dyDescent="0.35">
      <c r="A34" t="s">
        <v>29</v>
      </c>
    </row>
    <row r="35" spans="1:1" x14ac:dyDescent="0.35">
      <c r="A35" t="s">
        <v>29</v>
      </c>
    </row>
    <row r="36" spans="1:1" x14ac:dyDescent="0.35">
      <c r="A36" t="s">
        <v>29</v>
      </c>
    </row>
    <row r="37" spans="1:1" x14ac:dyDescent="0.35">
      <c r="A37" t="s">
        <v>29</v>
      </c>
    </row>
    <row r="38" spans="1:1" x14ac:dyDescent="0.35">
      <c r="A38" t="s">
        <v>29</v>
      </c>
    </row>
    <row r="39" spans="1:1" x14ac:dyDescent="0.35">
      <c r="A39" t="s">
        <v>29</v>
      </c>
    </row>
    <row r="40" spans="1:1" x14ac:dyDescent="0.35">
      <c r="A40" t="s">
        <v>29</v>
      </c>
    </row>
    <row r="41" spans="1:1" x14ac:dyDescent="0.35">
      <c r="A41" t="s">
        <v>29</v>
      </c>
    </row>
    <row r="42" spans="1:1" x14ac:dyDescent="0.35">
      <c r="A42" t="s">
        <v>30</v>
      </c>
    </row>
    <row r="43" spans="1:1" x14ac:dyDescent="0.35">
      <c r="A43" t="s">
        <v>29</v>
      </c>
    </row>
    <row r="44" spans="1:1" x14ac:dyDescent="0.35">
      <c r="A44" t="s">
        <v>29</v>
      </c>
    </row>
    <row r="45" spans="1:1" x14ac:dyDescent="0.35">
      <c r="A45" t="s">
        <v>29</v>
      </c>
    </row>
    <row r="46" spans="1:1" x14ac:dyDescent="0.35">
      <c r="A46" t="s">
        <v>29</v>
      </c>
    </row>
    <row r="47" spans="1:1" x14ac:dyDescent="0.35">
      <c r="A47" t="s">
        <v>29</v>
      </c>
    </row>
    <row r="48" spans="1:1" x14ac:dyDescent="0.35">
      <c r="A48" t="s">
        <v>29</v>
      </c>
    </row>
    <row r="49" spans="1:1" x14ac:dyDescent="0.35">
      <c r="A49" t="s">
        <v>29</v>
      </c>
    </row>
    <row r="50" spans="1:1" x14ac:dyDescent="0.35">
      <c r="A50" t="s">
        <v>29</v>
      </c>
    </row>
    <row r="51" spans="1:1" x14ac:dyDescent="0.35">
      <c r="A51" t="s">
        <v>29</v>
      </c>
    </row>
    <row r="52" spans="1:1" x14ac:dyDescent="0.35">
      <c r="A52" t="s">
        <v>29</v>
      </c>
    </row>
    <row r="53" spans="1:1" x14ac:dyDescent="0.35">
      <c r="A53" t="s">
        <v>29</v>
      </c>
    </row>
    <row r="54" spans="1:1" x14ac:dyDescent="0.35">
      <c r="A54" t="s">
        <v>29</v>
      </c>
    </row>
    <row r="55" spans="1:1" x14ac:dyDescent="0.35">
      <c r="A55" t="s">
        <v>29</v>
      </c>
    </row>
    <row r="56" spans="1:1" x14ac:dyDescent="0.35">
      <c r="A56" t="s">
        <v>29</v>
      </c>
    </row>
    <row r="57" spans="1:1" x14ac:dyDescent="0.35">
      <c r="A57" t="s">
        <v>29</v>
      </c>
    </row>
    <row r="58" spans="1:1" x14ac:dyDescent="0.35">
      <c r="A58" t="s">
        <v>29</v>
      </c>
    </row>
    <row r="59" spans="1:1" x14ac:dyDescent="0.35">
      <c r="A59" t="s">
        <v>29</v>
      </c>
    </row>
    <row r="60" spans="1:1" x14ac:dyDescent="0.35">
      <c r="A60" t="s">
        <v>29</v>
      </c>
    </row>
    <row r="61" spans="1:1" x14ac:dyDescent="0.35">
      <c r="A61" t="s">
        <v>29</v>
      </c>
    </row>
    <row r="62" spans="1:1" x14ac:dyDescent="0.35">
      <c r="A62" t="s">
        <v>29</v>
      </c>
    </row>
    <row r="63" spans="1:1" x14ac:dyDescent="0.35">
      <c r="A63" t="s">
        <v>29</v>
      </c>
    </row>
    <row r="64" spans="1:1" x14ac:dyDescent="0.35">
      <c r="A64" t="s">
        <v>29</v>
      </c>
    </row>
    <row r="65" spans="1:1" x14ac:dyDescent="0.35">
      <c r="A65" t="s">
        <v>29</v>
      </c>
    </row>
    <row r="66" spans="1:1" x14ac:dyDescent="0.35">
      <c r="A66" t="s">
        <v>29</v>
      </c>
    </row>
    <row r="67" spans="1:1" x14ac:dyDescent="0.35">
      <c r="A67" t="s">
        <v>29</v>
      </c>
    </row>
    <row r="68" spans="1:1" x14ac:dyDescent="0.35">
      <c r="A68" t="s">
        <v>29</v>
      </c>
    </row>
    <row r="69" spans="1:1" x14ac:dyDescent="0.35">
      <c r="A69" t="s">
        <v>29</v>
      </c>
    </row>
    <row r="70" spans="1:1" x14ac:dyDescent="0.35">
      <c r="A70" t="s">
        <v>29</v>
      </c>
    </row>
    <row r="71" spans="1:1" x14ac:dyDescent="0.35">
      <c r="A71" t="s">
        <v>29</v>
      </c>
    </row>
    <row r="72" spans="1:1" x14ac:dyDescent="0.35">
      <c r="A72" t="s">
        <v>29</v>
      </c>
    </row>
    <row r="73" spans="1:1" x14ac:dyDescent="0.35">
      <c r="A73" t="s">
        <v>29</v>
      </c>
    </row>
    <row r="74" spans="1:1" x14ac:dyDescent="0.35">
      <c r="A74" t="s">
        <v>29</v>
      </c>
    </row>
    <row r="75" spans="1:1" x14ac:dyDescent="0.35">
      <c r="A75" t="s">
        <v>29</v>
      </c>
    </row>
    <row r="76" spans="1:1" x14ac:dyDescent="0.35">
      <c r="A76" t="s">
        <v>29</v>
      </c>
    </row>
    <row r="77" spans="1:1" x14ac:dyDescent="0.35">
      <c r="A77" t="s">
        <v>29</v>
      </c>
    </row>
    <row r="78" spans="1:1" x14ac:dyDescent="0.35">
      <c r="A78" t="s">
        <v>29</v>
      </c>
    </row>
    <row r="79" spans="1:1" x14ac:dyDescent="0.35">
      <c r="A79" t="s">
        <v>29</v>
      </c>
    </row>
    <row r="80" spans="1:1" x14ac:dyDescent="0.35">
      <c r="A80" t="s">
        <v>29</v>
      </c>
    </row>
    <row r="81" spans="1:1" x14ac:dyDescent="0.35">
      <c r="A81" t="s">
        <v>29</v>
      </c>
    </row>
    <row r="82" spans="1:1" x14ac:dyDescent="0.35">
      <c r="A82" t="s">
        <v>29</v>
      </c>
    </row>
    <row r="83" spans="1:1" x14ac:dyDescent="0.35">
      <c r="A83" t="s">
        <v>29</v>
      </c>
    </row>
    <row r="84" spans="1:1" x14ac:dyDescent="0.35">
      <c r="A84" t="s">
        <v>29</v>
      </c>
    </row>
    <row r="85" spans="1:1" x14ac:dyDescent="0.35">
      <c r="A85" t="s">
        <v>29</v>
      </c>
    </row>
    <row r="86" spans="1:1" x14ac:dyDescent="0.35">
      <c r="A86" t="s">
        <v>29</v>
      </c>
    </row>
    <row r="87" spans="1:1" x14ac:dyDescent="0.35">
      <c r="A87" t="s">
        <v>29</v>
      </c>
    </row>
    <row r="88" spans="1:1" x14ac:dyDescent="0.35">
      <c r="A88" t="s">
        <v>29</v>
      </c>
    </row>
    <row r="89" spans="1:1" x14ac:dyDescent="0.35">
      <c r="A89" t="s">
        <v>29</v>
      </c>
    </row>
    <row r="90" spans="1:1" x14ac:dyDescent="0.35">
      <c r="A90" t="s">
        <v>29</v>
      </c>
    </row>
    <row r="91" spans="1:1" x14ac:dyDescent="0.35">
      <c r="A91" t="s">
        <v>29</v>
      </c>
    </row>
    <row r="92" spans="1:1" x14ac:dyDescent="0.35">
      <c r="A92" t="s">
        <v>29</v>
      </c>
    </row>
    <row r="93" spans="1:1" x14ac:dyDescent="0.35">
      <c r="A93" t="s">
        <v>29</v>
      </c>
    </row>
    <row r="94" spans="1:1" x14ac:dyDescent="0.35">
      <c r="A94" t="s">
        <v>29</v>
      </c>
    </row>
    <row r="95" spans="1:1" x14ac:dyDescent="0.35">
      <c r="A95" t="s">
        <v>29</v>
      </c>
    </row>
    <row r="96" spans="1:1" x14ac:dyDescent="0.35">
      <c r="A96" t="s">
        <v>29</v>
      </c>
    </row>
    <row r="97" spans="1:1" x14ac:dyDescent="0.35">
      <c r="A97" t="s">
        <v>29</v>
      </c>
    </row>
    <row r="98" spans="1:1" x14ac:dyDescent="0.35">
      <c r="A98" t="s">
        <v>29</v>
      </c>
    </row>
    <row r="99" spans="1:1" x14ac:dyDescent="0.35">
      <c r="A99" t="s">
        <v>29</v>
      </c>
    </row>
    <row r="100" spans="1:1" x14ac:dyDescent="0.35">
      <c r="A100" t="s">
        <v>29</v>
      </c>
    </row>
    <row r="101" spans="1:1" x14ac:dyDescent="0.35">
      <c r="A101" t="s">
        <v>29</v>
      </c>
    </row>
    <row r="102" spans="1:1" x14ac:dyDescent="0.35">
      <c r="A102" t="s">
        <v>29</v>
      </c>
    </row>
    <row r="103" spans="1:1" x14ac:dyDescent="0.35">
      <c r="A103" t="s">
        <v>29</v>
      </c>
    </row>
    <row r="104" spans="1:1" x14ac:dyDescent="0.35">
      <c r="A104" t="s">
        <v>29</v>
      </c>
    </row>
    <row r="105" spans="1:1" x14ac:dyDescent="0.35">
      <c r="A105" t="s">
        <v>29</v>
      </c>
    </row>
    <row r="106" spans="1:1" x14ac:dyDescent="0.35">
      <c r="A106" t="s">
        <v>30</v>
      </c>
    </row>
    <row r="107" spans="1:1" x14ac:dyDescent="0.35">
      <c r="A107" t="s">
        <v>30</v>
      </c>
    </row>
    <row r="108" spans="1:1" x14ac:dyDescent="0.35">
      <c r="A108" t="s">
        <v>29</v>
      </c>
    </row>
    <row r="109" spans="1:1" x14ac:dyDescent="0.35">
      <c r="A109" t="s">
        <v>29</v>
      </c>
    </row>
    <row r="110" spans="1:1" x14ac:dyDescent="0.35">
      <c r="A110" t="s">
        <v>29</v>
      </c>
    </row>
    <row r="111" spans="1:1" x14ac:dyDescent="0.35">
      <c r="A111" t="s">
        <v>29</v>
      </c>
    </row>
    <row r="112" spans="1:1" x14ac:dyDescent="0.35">
      <c r="A112" t="s">
        <v>29</v>
      </c>
    </row>
    <row r="113" spans="1:1" x14ac:dyDescent="0.35">
      <c r="A113" t="s">
        <v>29</v>
      </c>
    </row>
    <row r="114" spans="1:1" x14ac:dyDescent="0.35">
      <c r="A114" t="s">
        <v>29</v>
      </c>
    </row>
    <row r="115" spans="1:1" x14ac:dyDescent="0.35">
      <c r="A115" t="s">
        <v>29</v>
      </c>
    </row>
    <row r="116" spans="1:1" x14ac:dyDescent="0.35">
      <c r="A116" t="s">
        <v>29</v>
      </c>
    </row>
    <row r="117" spans="1:1" x14ac:dyDescent="0.35">
      <c r="A117" t="s">
        <v>29</v>
      </c>
    </row>
    <row r="118" spans="1:1" x14ac:dyDescent="0.35">
      <c r="A118" t="s">
        <v>29</v>
      </c>
    </row>
    <row r="119" spans="1:1" x14ac:dyDescent="0.35">
      <c r="A119" t="s">
        <v>29</v>
      </c>
    </row>
    <row r="120" spans="1:1" x14ac:dyDescent="0.35">
      <c r="A120" t="s">
        <v>29</v>
      </c>
    </row>
    <row r="121" spans="1:1" x14ac:dyDescent="0.35">
      <c r="A121" t="s">
        <v>29</v>
      </c>
    </row>
    <row r="122" spans="1:1" x14ac:dyDescent="0.35">
      <c r="A122" t="s">
        <v>29</v>
      </c>
    </row>
    <row r="123" spans="1:1" x14ac:dyDescent="0.35">
      <c r="A123" t="s">
        <v>29</v>
      </c>
    </row>
    <row r="124" spans="1:1" x14ac:dyDescent="0.35">
      <c r="A124" t="s">
        <v>29</v>
      </c>
    </row>
    <row r="125" spans="1:1" x14ac:dyDescent="0.35">
      <c r="A125" t="s">
        <v>29</v>
      </c>
    </row>
    <row r="126" spans="1:1" x14ac:dyDescent="0.35">
      <c r="A126" t="s">
        <v>29</v>
      </c>
    </row>
    <row r="127" spans="1:1" x14ac:dyDescent="0.35">
      <c r="A127" t="s">
        <v>29</v>
      </c>
    </row>
    <row r="128" spans="1:1" x14ac:dyDescent="0.35">
      <c r="A128" t="s">
        <v>29</v>
      </c>
    </row>
    <row r="129" spans="1:1" x14ac:dyDescent="0.35">
      <c r="A129" t="s">
        <v>29</v>
      </c>
    </row>
    <row r="130" spans="1:1" x14ac:dyDescent="0.35">
      <c r="A130" t="s">
        <v>29</v>
      </c>
    </row>
    <row r="131" spans="1:1" x14ac:dyDescent="0.35">
      <c r="A131" t="s">
        <v>29</v>
      </c>
    </row>
    <row r="132" spans="1:1" x14ac:dyDescent="0.35">
      <c r="A132" t="s">
        <v>29</v>
      </c>
    </row>
    <row r="133" spans="1:1" x14ac:dyDescent="0.35">
      <c r="A133" t="s">
        <v>29</v>
      </c>
    </row>
    <row r="134" spans="1:1" x14ac:dyDescent="0.35">
      <c r="A134" t="s">
        <v>29</v>
      </c>
    </row>
    <row r="135" spans="1:1" x14ac:dyDescent="0.35">
      <c r="A135" t="s">
        <v>29</v>
      </c>
    </row>
    <row r="136" spans="1:1" x14ac:dyDescent="0.35">
      <c r="A136" t="s">
        <v>29</v>
      </c>
    </row>
    <row r="137" spans="1:1" x14ac:dyDescent="0.35">
      <c r="A137" t="s">
        <v>29</v>
      </c>
    </row>
    <row r="138" spans="1:1" x14ac:dyDescent="0.35">
      <c r="A138" t="s">
        <v>29</v>
      </c>
    </row>
    <row r="139" spans="1:1" x14ac:dyDescent="0.35">
      <c r="A139" t="s">
        <v>29</v>
      </c>
    </row>
    <row r="140" spans="1:1" x14ac:dyDescent="0.35">
      <c r="A140" t="s">
        <v>29</v>
      </c>
    </row>
    <row r="141" spans="1:1" x14ac:dyDescent="0.35">
      <c r="A141" t="s">
        <v>29</v>
      </c>
    </row>
    <row r="142" spans="1:1" x14ac:dyDescent="0.35">
      <c r="A142" t="s">
        <v>29</v>
      </c>
    </row>
    <row r="143" spans="1:1" x14ac:dyDescent="0.35">
      <c r="A143" t="s">
        <v>29</v>
      </c>
    </row>
    <row r="144" spans="1:1" x14ac:dyDescent="0.35">
      <c r="A144" t="s">
        <v>29</v>
      </c>
    </row>
    <row r="145" spans="1:1" x14ac:dyDescent="0.35">
      <c r="A145" t="s">
        <v>29</v>
      </c>
    </row>
    <row r="146" spans="1:1" x14ac:dyDescent="0.35">
      <c r="A146" t="s">
        <v>29</v>
      </c>
    </row>
    <row r="147" spans="1:1" x14ac:dyDescent="0.35">
      <c r="A147" t="s">
        <v>29</v>
      </c>
    </row>
    <row r="148" spans="1:1" x14ac:dyDescent="0.35">
      <c r="A148" t="s">
        <v>29</v>
      </c>
    </row>
    <row r="149" spans="1:1" x14ac:dyDescent="0.35">
      <c r="A149" t="s">
        <v>29</v>
      </c>
    </row>
    <row r="150" spans="1:1" x14ac:dyDescent="0.35">
      <c r="A150" t="s">
        <v>29</v>
      </c>
    </row>
    <row r="151" spans="1:1" x14ac:dyDescent="0.35">
      <c r="A151" t="s">
        <v>29</v>
      </c>
    </row>
    <row r="152" spans="1:1" x14ac:dyDescent="0.35">
      <c r="A152" t="s">
        <v>29</v>
      </c>
    </row>
    <row r="153" spans="1:1" x14ac:dyDescent="0.35">
      <c r="A153" t="s">
        <v>29</v>
      </c>
    </row>
    <row r="154" spans="1:1" x14ac:dyDescent="0.35">
      <c r="A154" t="s">
        <v>29</v>
      </c>
    </row>
    <row r="155" spans="1:1" x14ac:dyDescent="0.35">
      <c r="A155" t="s">
        <v>29</v>
      </c>
    </row>
    <row r="156" spans="1:1" x14ac:dyDescent="0.35">
      <c r="A156" t="s">
        <v>29</v>
      </c>
    </row>
    <row r="157" spans="1:1" x14ac:dyDescent="0.35">
      <c r="A157" t="s">
        <v>29</v>
      </c>
    </row>
    <row r="158" spans="1:1" x14ac:dyDescent="0.35">
      <c r="A158" t="s">
        <v>29</v>
      </c>
    </row>
    <row r="159" spans="1:1" x14ac:dyDescent="0.35">
      <c r="A159" t="s">
        <v>29</v>
      </c>
    </row>
    <row r="160" spans="1:1" x14ac:dyDescent="0.35">
      <c r="A160" t="s">
        <v>29</v>
      </c>
    </row>
    <row r="161" spans="1:1" x14ac:dyDescent="0.35">
      <c r="A161" t="s">
        <v>29</v>
      </c>
    </row>
    <row r="162" spans="1:1" x14ac:dyDescent="0.35">
      <c r="A162" t="s">
        <v>29</v>
      </c>
    </row>
    <row r="163" spans="1:1" x14ac:dyDescent="0.35">
      <c r="A163" t="s">
        <v>29</v>
      </c>
    </row>
    <row r="164" spans="1:1" x14ac:dyDescent="0.35">
      <c r="A164" t="s">
        <v>29</v>
      </c>
    </row>
    <row r="165" spans="1:1" x14ac:dyDescent="0.35">
      <c r="A165" t="s">
        <v>29</v>
      </c>
    </row>
    <row r="166" spans="1:1" x14ac:dyDescent="0.35">
      <c r="A166" t="s">
        <v>29</v>
      </c>
    </row>
    <row r="167" spans="1:1" x14ac:dyDescent="0.35">
      <c r="A167" t="s">
        <v>29</v>
      </c>
    </row>
    <row r="168" spans="1:1" x14ac:dyDescent="0.35">
      <c r="A168" t="s">
        <v>29</v>
      </c>
    </row>
    <row r="169" spans="1:1" x14ac:dyDescent="0.35">
      <c r="A169" t="s">
        <v>29</v>
      </c>
    </row>
    <row r="170" spans="1:1" x14ac:dyDescent="0.35">
      <c r="A170" t="s">
        <v>29</v>
      </c>
    </row>
    <row r="171" spans="1:1" x14ac:dyDescent="0.35">
      <c r="A171" t="s">
        <v>29</v>
      </c>
    </row>
    <row r="172" spans="1:1" x14ac:dyDescent="0.35">
      <c r="A172" t="s">
        <v>29</v>
      </c>
    </row>
    <row r="173" spans="1:1" x14ac:dyDescent="0.35">
      <c r="A173" t="s">
        <v>29</v>
      </c>
    </row>
    <row r="174" spans="1:1" x14ac:dyDescent="0.35">
      <c r="A174" t="s">
        <v>29</v>
      </c>
    </row>
    <row r="175" spans="1:1" x14ac:dyDescent="0.35">
      <c r="A175" t="s">
        <v>29</v>
      </c>
    </row>
    <row r="176" spans="1:1" x14ac:dyDescent="0.35">
      <c r="A176" t="s">
        <v>29</v>
      </c>
    </row>
    <row r="177" spans="1:1" x14ac:dyDescent="0.35">
      <c r="A177" t="s">
        <v>29</v>
      </c>
    </row>
    <row r="178" spans="1:1" x14ac:dyDescent="0.35">
      <c r="A178" t="s">
        <v>29</v>
      </c>
    </row>
    <row r="179" spans="1:1" x14ac:dyDescent="0.35">
      <c r="A179" t="s">
        <v>29</v>
      </c>
    </row>
    <row r="180" spans="1:1" x14ac:dyDescent="0.35">
      <c r="A180" t="s">
        <v>29</v>
      </c>
    </row>
    <row r="181" spans="1:1" x14ac:dyDescent="0.35">
      <c r="A181" t="s">
        <v>29</v>
      </c>
    </row>
    <row r="182" spans="1:1" x14ac:dyDescent="0.35">
      <c r="A182" t="s">
        <v>29</v>
      </c>
    </row>
    <row r="183" spans="1:1" x14ac:dyDescent="0.35">
      <c r="A183" t="s">
        <v>29</v>
      </c>
    </row>
    <row r="184" spans="1:1" x14ac:dyDescent="0.35">
      <c r="A184" t="s">
        <v>29</v>
      </c>
    </row>
    <row r="185" spans="1:1" x14ac:dyDescent="0.35">
      <c r="A185" t="s">
        <v>29</v>
      </c>
    </row>
    <row r="186" spans="1:1" x14ac:dyDescent="0.35">
      <c r="A186" t="s">
        <v>29</v>
      </c>
    </row>
    <row r="187" spans="1:1" x14ac:dyDescent="0.35">
      <c r="A187" t="s">
        <v>29</v>
      </c>
    </row>
    <row r="188" spans="1:1" x14ac:dyDescent="0.35">
      <c r="A188" t="s">
        <v>29</v>
      </c>
    </row>
    <row r="189" spans="1:1" x14ac:dyDescent="0.35">
      <c r="A189" t="s">
        <v>29</v>
      </c>
    </row>
    <row r="190" spans="1:1" x14ac:dyDescent="0.35">
      <c r="A190" t="s">
        <v>29</v>
      </c>
    </row>
    <row r="191" spans="1:1" x14ac:dyDescent="0.35">
      <c r="A191" t="s">
        <v>29</v>
      </c>
    </row>
    <row r="192" spans="1:1" x14ac:dyDescent="0.35">
      <c r="A192" t="s">
        <v>29</v>
      </c>
    </row>
    <row r="193" spans="1:1" x14ac:dyDescent="0.35">
      <c r="A193" t="s">
        <v>29</v>
      </c>
    </row>
    <row r="194" spans="1:1" x14ac:dyDescent="0.35">
      <c r="A194" t="s">
        <v>29</v>
      </c>
    </row>
    <row r="195" spans="1:1" x14ac:dyDescent="0.35">
      <c r="A195" t="s">
        <v>29</v>
      </c>
    </row>
    <row r="196" spans="1:1" x14ac:dyDescent="0.35">
      <c r="A196" t="s">
        <v>29</v>
      </c>
    </row>
    <row r="197" spans="1:1" x14ac:dyDescent="0.35">
      <c r="A197" t="s">
        <v>29</v>
      </c>
    </row>
    <row r="198" spans="1:1" x14ac:dyDescent="0.35">
      <c r="A198" t="s">
        <v>29</v>
      </c>
    </row>
    <row r="199" spans="1:1" x14ac:dyDescent="0.35">
      <c r="A199" t="s">
        <v>29</v>
      </c>
    </row>
    <row r="200" spans="1:1" x14ac:dyDescent="0.35">
      <c r="A200" s="9" t="s">
        <v>29</v>
      </c>
    </row>
    <row r="201" spans="1:1" x14ac:dyDescent="0.35">
      <c r="A201" s="9" t="s">
        <v>29</v>
      </c>
    </row>
    <row r="202" spans="1:1" x14ac:dyDescent="0.35">
      <c r="A202" s="9" t="s">
        <v>29</v>
      </c>
    </row>
    <row r="203" spans="1:1" x14ac:dyDescent="0.35">
      <c r="A203" s="9" t="s">
        <v>29</v>
      </c>
    </row>
    <row r="204" spans="1:1" x14ac:dyDescent="0.35">
      <c r="A204" s="9" t="s">
        <v>29</v>
      </c>
    </row>
    <row r="205" spans="1:1" x14ac:dyDescent="0.35">
      <c r="A205" s="9" t="s">
        <v>29</v>
      </c>
    </row>
    <row r="206" spans="1:1" x14ac:dyDescent="0.35">
      <c r="A206" s="9" t="s">
        <v>29</v>
      </c>
    </row>
    <row r="207" spans="1:1" x14ac:dyDescent="0.35">
      <c r="A207" s="9" t="s">
        <v>29</v>
      </c>
    </row>
    <row r="208" spans="1:1" x14ac:dyDescent="0.35">
      <c r="A208" s="9" t="s">
        <v>29</v>
      </c>
    </row>
    <row r="209" spans="1:1" x14ac:dyDescent="0.35">
      <c r="A209" t="s">
        <v>29</v>
      </c>
    </row>
    <row r="210" spans="1:1" x14ac:dyDescent="0.35">
      <c r="A210" t="s">
        <v>29</v>
      </c>
    </row>
    <row r="211" spans="1:1" x14ac:dyDescent="0.35">
      <c r="A211" s="10" t="s">
        <v>29</v>
      </c>
    </row>
    <row r="212" spans="1:1" x14ac:dyDescent="0.35">
      <c r="A212" s="10" t="s">
        <v>29</v>
      </c>
    </row>
    <row r="213" spans="1:1" x14ac:dyDescent="0.35">
      <c r="A213" t="s">
        <v>29</v>
      </c>
    </row>
    <row r="214" spans="1:1" x14ac:dyDescent="0.35">
      <c r="A214" t="s">
        <v>29</v>
      </c>
    </row>
    <row r="215" spans="1:1" x14ac:dyDescent="0.35">
      <c r="A215" t="s">
        <v>29</v>
      </c>
    </row>
    <row r="216" spans="1:1" x14ac:dyDescent="0.35">
      <c r="A216" s="10" t="s">
        <v>29</v>
      </c>
    </row>
    <row r="217" spans="1:1" x14ac:dyDescent="0.35">
      <c r="A217" t="s">
        <v>29</v>
      </c>
    </row>
    <row r="218" spans="1:1" x14ac:dyDescent="0.35">
      <c r="A218" s="10" t="s">
        <v>29</v>
      </c>
    </row>
    <row r="219" spans="1:1" x14ac:dyDescent="0.35">
      <c r="A219" t="s">
        <v>29</v>
      </c>
    </row>
    <row r="220" spans="1:1" x14ac:dyDescent="0.35">
      <c r="A220" s="10" t="s">
        <v>29</v>
      </c>
    </row>
    <row r="221" spans="1:1" x14ac:dyDescent="0.35">
      <c r="A221" t="s">
        <v>29</v>
      </c>
    </row>
    <row r="222" spans="1:1" x14ac:dyDescent="0.35">
      <c r="A222" s="10" t="s">
        <v>29</v>
      </c>
    </row>
    <row r="223" spans="1:1" x14ac:dyDescent="0.35">
      <c r="A223" s="10" t="s">
        <v>29</v>
      </c>
    </row>
    <row r="224" spans="1:1" x14ac:dyDescent="0.35">
      <c r="A224" t="s">
        <v>29</v>
      </c>
    </row>
    <row r="225" spans="1:1" x14ac:dyDescent="0.35">
      <c r="A225" t="s">
        <v>29</v>
      </c>
    </row>
    <row r="226" spans="1:1" x14ac:dyDescent="0.35">
      <c r="A226" t="s">
        <v>29</v>
      </c>
    </row>
    <row r="227" spans="1:1" x14ac:dyDescent="0.35">
      <c r="A227" t="s">
        <v>29</v>
      </c>
    </row>
    <row r="228" spans="1:1" x14ac:dyDescent="0.35">
      <c r="A228" t="s">
        <v>29</v>
      </c>
    </row>
    <row r="229" spans="1:1" x14ac:dyDescent="0.35">
      <c r="A229" t="s">
        <v>29</v>
      </c>
    </row>
    <row r="230" spans="1:1" x14ac:dyDescent="0.35">
      <c r="A230" t="s">
        <v>29</v>
      </c>
    </row>
    <row r="231" spans="1:1" x14ac:dyDescent="0.35">
      <c r="A231" s="10" t="s">
        <v>29</v>
      </c>
    </row>
    <row r="232" spans="1:1" x14ac:dyDescent="0.35">
      <c r="A232" s="10" t="s">
        <v>29</v>
      </c>
    </row>
    <row r="233" spans="1:1" x14ac:dyDescent="0.35">
      <c r="A233" t="s">
        <v>29</v>
      </c>
    </row>
    <row r="234" spans="1:1" x14ac:dyDescent="0.35">
      <c r="A234" t="s">
        <v>29</v>
      </c>
    </row>
    <row r="235" spans="1:1" x14ac:dyDescent="0.35">
      <c r="A235" s="10" t="s">
        <v>29</v>
      </c>
    </row>
    <row r="236" spans="1:1" x14ac:dyDescent="0.35">
      <c r="A236" s="10" t="s">
        <v>29</v>
      </c>
    </row>
    <row r="237" spans="1:1" x14ac:dyDescent="0.35">
      <c r="A237" s="10" t="s">
        <v>29</v>
      </c>
    </row>
    <row r="238" spans="1:1" x14ac:dyDescent="0.35">
      <c r="A238" s="10" t="s">
        <v>29</v>
      </c>
    </row>
    <row r="239" spans="1:1" x14ac:dyDescent="0.35">
      <c r="A239" s="10" t="s">
        <v>29</v>
      </c>
    </row>
    <row r="240" spans="1:1" x14ac:dyDescent="0.35">
      <c r="A240" t="s">
        <v>30</v>
      </c>
    </row>
    <row r="241" spans="1:1" x14ac:dyDescent="0.35">
      <c r="A241" t="s">
        <v>30</v>
      </c>
    </row>
    <row r="242" spans="1:1" x14ac:dyDescent="0.35">
      <c r="A242" t="s">
        <v>30</v>
      </c>
    </row>
    <row r="243" spans="1:1" x14ac:dyDescent="0.35">
      <c r="A243" t="s">
        <v>30</v>
      </c>
    </row>
    <row r="244" spans="1:1" x14ac:dyDescent="0.35">
      <c r="A244" s="10" t="s">
        <v>29</v>
      </c>
    </row>
    <row r="245" spans="1:1" x14ac:dyDescent="0.35">
      <c r="A245" s="10" t="s">
        <v>29</v>
      </c>
    </row>
    <row r="246" spans="1:1" x14ac:dyDescent="0.35">
      <c r="A246" s="10" t="s">
        <v>29</v>
      </c>
    </row>
    <row r="247" spans="1:1" x14ac:dyDescent="0.35">
      <c r="A247" t="s">
        <v>29</v>
      </c>
    </row>
    <row r="248" spans="1:1" x14ac:dyDescent="0.35">
      <c r="A248" t="s">
        <v>29</v>
      </c>
    </row>
    <row r="249" spans="1:1" x14ac:dyDescent="0.35">
      <c r="A249" t="s">
        <v>29</v>
      </c>
    </row>
    <row r="250" spans="1:1" x14ac:dyDescent="0.35">
      <c r="A250" t="s">
        <v>29</v>
      </c>
    </row>
    <row r="251" spans="1:1" x14ac:dyDescent="0.35">
      <c r="A251" t="s">
        <v>29</v>
      </c>
    </row>
    <row r="252" spans="1:1" x14ac:dyDescent="0.35">
      <c r="A252" t="s">
        <v>29</v>
      </c>
    </row>
    <row r="253" spans="1:1" x14ac:dyDescent="0.35">
      <c r="A253" t="s">
        <v>29</v>
      </c>
    </row>
    <row r="254" spans="1:1" x14ac:dyDescent="0.35">
      <c r="A254" t="s">
        <v>29</v>
      </c>
    </row>
    <row r="255" spans="1:1" x14ac:dyDescent="0.35">
      <c r="A255" t="s">
        <v>29</v>
      </c>
    </row>
    <row r="256" spans="1:1" x14ac:dyDescent="0.35">
      <c r="A256" t="s">
        <v>29</v>
      </c>
    </row>
    <row r="257" spans="1:1" x14ac:dyDescent="0.35">
      <c r="A257" t="s">
        <v>29</v>
      </c>
    </row>
    <row r="258" spans="1:1" x14ac:dyDescent="0.35">
      <c r="A258" t="s">
        <v>29</v>
      </c>
    </row>
    <row r="259" spans="1:1" x14ac:dyDescent="0.35">
      <c r="A259" t="s">
        <v>29</v>
      </c>
    </row>
    <row r="260" spans="1:1" x14ac:dyDescent="0.35">
      <c r="A260" t="s">
        <v>29</v>
      </c>
    </row>
    <row r="261" spans="1:1" x14ac:dyDescent="0.35">
      <c r="A261" t="s">
        <v>29</v>
      </c>
    </row>
    <row r="262" spans="1:1" x14ac:dyDescent="0.35">
      <c r="A262" t="s">
        <v>29</v>
      </c>
    </row>
    <row r="263" spans="1:1" x14ac:dyDescent="0.35">
      <c r="A263" t="s">
        <v>29</v>
      </c>
    </row>
    <row r="264" spans="1:1" x14ac:dyDescent="0.35">
      <c r="A264" t="s">
        <v>29</v>
      </c>
    </row>
    <row r="265" spans="1:1" x14ac:dyDescent="0.35">
      <c r="A265" t="s">
        <v>29</v>
      </c>
    </row>
    <row r="266" spans="1:1" x14ac:dyDescent="0.35">
      <c r="A266" t="s">
        <v>29</v>
      </c>
    </row>
    <row r="267" spans="1:1" x14ac:dyDescent="0.35">
      <c r="A267" t="s">
        <v>29</v>
      </c>
    </row>
    <row r="268" spans="1:1" x14ac:dyDescent="0.35">
      <c r="A268" t="s">
        <v>29</v>
      </c>
    </row>
    <row r="269" spans="1:1" x14ac:dyDescent="0.35">
      <c r="A269" t="s">
        <v>29</v>
      </c>
    </row>
    <row r="270" spans="1:1" x14ac:dyDescent="0.35">
      <c r="A270" t="s">
        <v>29</v>
      </c>
    </row>
    <row r="271" spans="1:1" x14ac:dyDescent="0.35">
      <c r="A271" t="s">
        <v>29</v>
      </c>
    </row>
    <row r="272" spans="1:1" x14ac:dyDescent="0.35">
      <c r="A272" t="s">
        <v>29</v>
      </c>
    </row>
    <row r="273" spans="1:1" x14ac:dyDescent="0.35">
      <c r="A273" t="s">
        <v>29</v>
      </c>
    </row>
    <row r="274" spans="1:1" x14ac:dyDescent="0.35">
      <c r="A274" t="s">
        <v>29</v>
      </c>
    </row>
    <row r="275" spans="1:1" x14ac:dyDescent="0.35">
      <c r="A275" t="s">
        <v>29</v>
      </c>
    </row>
    <row r="276" spans="1:1" x14ac:dyDescent="0.35">
      <c r="A276" t="s">
        <v>29</v>
      </c>
    </row>
    <row r="277" spans="1:1" x14ac:dyDescent="0.35">
      <c r="A277" t="s">
        <v>29</v>
      </c>
    </row>
    <row r="278" spans="1:1" x14ac:dyDescent="0.35">
      <c r="A278" t="s">
        <v>29</v>
      </c>
    </row>
    <row r="279" spans="1:1" x14ac:dyDescent="0.35">
      <c r="A279" t="s">
        <v>29</v>
      </c>
    </row>
    <row r="280" spans="1:1" x14ac:dyDescent="0.35">
      <c r="A280" t="s">
        <v>29</v>
      </c>
    </row>
    <row r="281" spans="1:1" x14ac:dyDescent="0.35">
      <c r="A281" t="s">
        <v>29</v>
      </c>
    </row>
    <row r="282" spans="1:1" x14ac:dyDescent="0.35">
      <c r="A282" t="s">
        <v>29</v>
      </c>
    </row>
    <row r="283" spans="1:1" x14ac:dyDescent="0.35">
      <c r="A283" t="s">
        <v>29</v>
      </c>
    </row>
    <row r="284" spans="1:1" x14ac:dyDescent="0.35">
      <c r="A284" t="s">
        <v>30</v>
      </c>
    </row>
    <row r="285" spans="1:1" x14ac:dyDescent="0.35">
      <c r="A285" t="s">
        <v>30</v>
      </c>
    </row>
    <row r="286" spans="1:1" x14ac:dyDescent="0.35">
      <c r="A28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961A-D262-460F-90C2-1CB860A5F14F}">
  <dimension ref="A1:D286"/>
  <sheetViews>
    <sheetView workbookViewId="0">
      <selection activeCell="D2" sqref="D2"/>
    </sheetView>
  </sheetViews>
  <sheetFormatPr defaultRowHeight="14.5" x14ac:dyDescent="0.35"/>
  <cols>
    <col min="1" max="1" width="15.453125" customWidth="1"/>
    <col min="3" max="3" width="67" customWidth="1"/>
    <col min="4" max="4" width="16.81640625" customWidth="1"/>
  </cols>
  <sheetData>
    <row r="1" spans="1:4" x14ac:dyDescent="0.35">
      <c r="A1" t="s">
        <v>33</v>
      </c>
    </row>
    <row r="2" spans="1:4" x14ac:dyDescent="0.35">
      <c r="A2" t="s">
        <v>34</v>
      </c>
      <c r="C2" t="s">
        <v>85</v>
      </c>
      <c r="D2">
        <f>COUNTIF($A$2:$A$286,"=*Electric*")</f>
        <v>31</v>
      </c>
    </row>
    <row r="3" spans="1:4" x14ac:dyDescent="0.35">
      <c r="A3" t="s">
        <v>34</v>
      </c>
      <c r="C3" t="s">
        <v>27</v>
      </c>
      <c r="D3">
        <v>285</v>
      </c>
    </row>
    <row r="4" spans="1:4" x14ac:dyDescent="0.35">
      <c r="A4" t="s">
        <v>35</v>
      </c>
      <c r="C4" t="s">
        <v>86</v>
      </c>
      <c r="D4">
        <f>D2/D3</f>
        <v>0.10877192982456141</v>
      </c>
    </row>
    <row r="5" spans="1:4" x14ac:dyDescent="0.35">
      <c r="A5" t="s">
        <v>36</v>
      </c>
      <c r="C5" t="s">
        <v>87</v>
      </c>
      <c r="D5">
        <f>_xlfn.BINOM.DIST(3,10,D4,FALSE)</f>
        <v>6.8968970576613359E-2</v>
      </c>
    </row>
    <row r="6" spans="1:4" x14ac:dyDescent="0.35">
      <c r="A6" t="s">
        <v>37</v>
      </c>
    </row>
    <row r="7" spans="1:4" x14ac:dyDescent="0.35">
      <c r="A7" t="s">
        <v>38</v>
      </c>
    </row>
    <row r="8" spans="1:4" x14ac:dyDescent="0.35">
      <c r="A8" t="s">
        <v>39</v>
      </c>
    </row>
    <row r="9" spans="1:4" x14ac:dyDescent="0.35">
      <c r="A9" t="s">
        <v>40</v>
      </c>
    </row>
    <row r="10" spans="1:4" x14ac:dyDescent="0.35">
      <c r="A10" t="s">
        <v>41</v>
      </c>
    </row>
    <row r="11" spans="1:4" x14ac:dyDescent="0.35">
      <c r="A11" t="s">
        <v>42</v>
      </c>
    </row>
    <row r="12" spans="1:4" x14ac:dyDescent="0.35">
      <c r="A12" t="s">
        <v>43</v>
      </c>
    </row>
    <row r="13" spans="1:4" x14ac:dyDescent="0.35">
      <c r="A13" t="s">
        <v>44</v>
      </c>
    </row>
    <row r="14" spans="1:4" x14ac:dyDescent="0.35">
      <c r="A14" t="s">
        <v>44</v>
      </c>
    </row>
    <row r="15" spans="1:4" x14ac:dyDescent="0.35">
      <c r="A15" t="s">
        <v>45</v>
      </c>
    </row>
    <row r="16" spans="1:4" x14ac:dyDescent="0.35">
      <c r="A16" t="s">
        <v>43</v>
      </c>
    </row>
    <row r="17" spans="1:1" x14ac:dyDescent="0.35">
      <c r="A17" t="s">
        <v>46</v>
      </c>
    </row>
    <row r="18" spans="1:1" x14ac:dyDescent="0.35">
      <c r="A18" t="s">
        <v>46</v>
      </c>
    </row>
    <row r="19" spans="1:1" x14ac:dyDescent="0.35">
      <c r="A19" t="s">
        <v>45</v>
      </c>
    </row>
    <row r="20" spans="1:1" x14ac:dyDescent="0.35">
      <c r="A20" t="s">
        <v>43</v>
      </c>
    </row>
    <row r="21" spans="1:1" x14ac:dyDescent="0.35">
      <c r="A21" t="s">
        <v>47</v>
      </c>
    </row>
    <row r="22" spans="1:1" x14ac:dyDescent="0.35">
      <c r="A22" t="s">
        <v>48</v>
      </c>
    </row>
    <row r="23" spans="1:1" x14ac:dyDescent="0.35">
      <c r="A23" t="s">
        <v>49</v>
      </c>
    </row>
    <row r="24" spans="1:1" x14ac:dyDescent="0.35">
      <c r="A24" t="s">
        <v>43</v>
      </c>
    </row>
    <row r="25" spans="1:1" x14ac:dyDescent="0.35">
      <c r="A25" t="s">
        <v>50</v>
      </c>
    </row>
    <row r="26" spans="1:1" x14ac:dyDescent="0.35">
      <c r="A26" t="s">
        <v>40</v>
      </c>
    </row>
    <row r="27" spans="1:1" x14ac:dyDescent="0.35">
      <c r="A27" t="s">
        <v>44</v>
      </c>
    </row>
    <row r="28" spans="1:1" x14ac:dyDescent="0.35">
      <c r="A28" t="s">
        <v>48</v>
      </c>
    </row>
    <row r="29" spans="1:1" x14ac:dyDescent="0.35">
      <c r="A29" t="s">
        <v>46</v>
      </c>
    </row>
    <row r="30" spans="1:1" x14ac:dyDescent="0.35">
      <c r="A30" t="s">
        <v>44</v>
      </c>
    </row>
    <row r="31" spans="1:1" x14ac:dyDescent="0.35">
      <c r="A31" t="s">
        <v>46</v>
      </c>
    </row>
    <row r="32" spans="1:1" x14ac:dyDescent="0.35">
      <c r="A32" t="s">
        <v>34</v>
      </c>
    </row>
    <row r="33" spans="1:1" x14ac:dyDescent="0.35">
      <c r="A33" t="s">
        <v>34</v>
      </c>
    </row>
    <row r="34" spans="1:1" x14ac:dyDescent="0.35">
      <c r="A34" t="s">
        <v>48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46</v>
      </c>
    </row>
    <row r="38" spans="1:1" x14ac:dyDescent="0.35">
      <c r="A38" t="s">
        <v>43</v>
      </c>
    </row>
    <row r="39" spans="1:1" x14ac:dyDescent="0.35">
      <c r="A39" t="s">
        <v>41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44</v>
      </c>
    </row>
    <row r="43" spans="1:1" x14ac:dyDescent="0.35">
      <c r="A43" t="s">
        <v>46</v>
      </c>
    </row>
    <row r="44" spans="1:1" x14ac:dyDescent="0.35">
      <c r="A44" t="s">
        <v>48</v>
      </c>
    </row>
    <row r="45" spans="1:1" x14ac:dyDescent="0.35">
      <c r="A45" t="s">
        <v>51</v>
      </c>
    </row>
    <row r="46" spans="1:1" x14ac:dyDescent="0.35">
      <c r="A46" t="s">
        <v>35</v>
      </c>
    </row>
    <row r="47" spans="1:1" x14ac:dyDescent="0.35">
      <c r="A47" t="s">
        <v>43</v>
      </c>
    </row>
    <row r="48" spans="1:1" x14ac:dyDescent="0.35">
      <c r="A48" t="s">
        <v>34</v>
      </c>
    </row>
    <row r="49" spans="1:1" x14ac:dyDescent="0.35">
      <c r="A49" t="s">
        <v>46</v>
      </c>
    </row>
    <row r="50" spans="1:1" x14ac:dyDescent="0.35">
      <c r="A50" t="s">
        <v>41</v>
      </c>
    </row>
    <row r="51" spans="1:1" x14ac:dyDescent="0.35">
      <c r="A51" t="s">
        <v>48</v>
      </c>
    </row>
    <row r="52" spans="1:1" x14ac:dyDescent="0.35">
      <c r="A52" t="s">
        <v>48</v>
      </c>
    </row>
    <row r="53" spans="1:1" x14ac:dyDescent="0.35">
      <c r="A53" t="s">
        <v>40</v>
      </c>
    </row>
    <row r="54" spans="1:1" x14ac:dyDescent="0.35">
      <c r="A54" t="s">
        <v>43</v>
      </c>
    </row>
    <row r="55" spans="1:1" x14ac:dyDescent="0.35">
      <c r="A55" t="s">
        <v>44</v>
      </c>
    </row>
    <row r="56" spans="1:1" x14ac:dyDescent="0.35">
      <c r="A56" t="s">
        <v>35</v>
      </c>
    </row>
    <row r="57" spans="1:1" x14ac:dyDescent="0.35">
      <c r="A57" t="s">
        <v>52</v>
      </c>
    </row>
    <row r="58" spans="1:1" x14ac:dyDescent="0.35">
      <c r="A58" t="s">
        <v>43</v>
      </c>
    </row>
    <row r="59" spans="1:1" x14ac:dyDescent="0.35">
      <c r="A59" t="s">
        <v>53</v>
      </c>
    </row>
    <row r="60" spans="1:1" x14ac:dyDescent="0.35">
      <c r="A60" t="s">
        <v>40</v>
      </c>
    </row>
    <row r="61" spans="1:1" x14ac:dyDescent="0.35">
      <c r="A61" t="s">
        <v>54</v>
      </c>
    </row>
    <row r="62" spans="1:1" x14ac:dyDescent="0.35">
      <c r="A62" t="s">
        <v>44</v>
      </c>
    </row>
    <row r="63" spans="1:1" x14ac:dyDescent="0.35">
      <c r="A63" t="s">
        <v>43</v>
      </c>
    </row>
    <row r="64" spans="1:1" x14ac:dyDescent="0.35">
      <c r="A64" t="s">
        <v>49</v>
      </c>
    </row>
    <row r="65" spans="1:1" x14ac:dyDescent="0.35">
      <c r="A65" t="s">
        <v>35</v>
      </c>
    </row>
    <row r="66" spans="1:1" x14ac:dyDescent="0.35">
      <c r="A66" t="s">
        <v>55</v>
      </c>
    </row>
    <row r="67" spans="1:1" x14ac:dyDescent="0.35">
      <c r="A67" t="s">
        <v>48</v>
      </c>
    </row>
    <row r="68" spans="1:1" x14ac:dyDescent="0.35">
      <c r="A68" t="s">
        <v>34</v>
      </c>
    </row>
    <row r="69" spans="1:1" x14ac:dyDescent="0.35">
      <c r="A69" t="s">
        <v>43</v>
      </c>
    </row>
    <row r="70" spans="1:1" x14ac:dyDescent="0.35">
      <c r="A70" t="s">
        <v>43</v>
      </c>
    </row>
    <row r="71" spans="1:1" x14ac:dyDescent="0.35">
      <c r="A71" t="s">
        <v>34</v>
      </c>
    </row>
    <row r="72" spans="1:1" x14ac:dyDescent="0.35">
      <c r="A72" t="s">
        <v>48</v>
      </c>
    </row>
    <row r="73" spans="1:1" x14ac:dyDescent="0.35">
      <c r="A73" t="s">
        <v>56</v>
      </c>
    </row>
    <row r="74" spans="1:1" x14ac:dyDescent="0.35">
      <c r="A74" t="s">
        <v>55</v>
      </c>
    </row>
    <row r="75" spans="1:1" x14ac:dyDescent="0.35">
      <c r="A75" t="s">
        <v>55</v>
      </c>
    </row>
    <row r="76" spans="1:1" x14ac:dyDescent="0.35">
      <c r="A76" t="s">
        <v>49</v>
      </c>
    </row>
    <row r="77" spans="1:1" x14ac:dyDescent="0.35">
      <c r="A77" t="s">
        <v>34</v>
      </c>
    </row>
    <row r="78" spans="1:1" x14ac:dyDescent="0.35">
      <c r="A78" t="s">
        <v>43</v>
      </c>
    </row>
    <row r="79" spans="1:1" x14ac:dyDescent="0.35">
      <c r="A79" t="s">
        <v>54</v>
      </c>
    </row>
    <row r="80" spans="1:1" x14ac:dyDescent="0.35">
      <c r="A80" t="s">
        <v>35</v>
      </c>
    </row>
    <row r="81" spans="1:1" x14ac:dyDescent="0.35">
      <c r="A81" t="s">
        <v>57</v>
      </c>
    </row>
    <row r="82" spans="1:1" x14ac:dyDescent="0.35">
      <c r="A82" t="s">
        <v>58</v>
      </c>
    </row>
    <row r="83" spans="1:1" x14ac:dyDescent="0.35">
      <c r="A83" t="s">
        <v>43</v>
      </c>
    </row>
    <row r="84" spans="1:1" x14ac:dyDescent="0.35">
      <c r="A84" t="s">
        <v>59</v>
      </c>
    </row>
    <row r="85" spans="1:1" x14ac:dyDescent="0.35">
      <c r="A85" t="s">
        <v>49</v>
      </c>
    </row>
    <row r="86" spans="1:1" x14ac:dyDescent="0.35">
      <c r="A86" t="s">
        <v>35</v>
      </c>
    </row>
    <row r="87" spans="1:1" x14ac:dyDescent="0.35">
      <c r="A87" t="s">
        <v>35</v>
      </c>
    </row>
    <row r="88" spans="1:1" x14ac:dyDescent="0.35">
      <c r="A88" t="s">
        <v>40</v>
      </c>
    </row>
    <row r="89" spans="1:1" x14ac:dyDescent="0.35">
      <c r="A89" t="s">
        <v>57</v>
      </c>
    </row>
    <row r="90" spans="1:1" x14ac:dyDescent="0.35">
      <c r="A90" t="s">
        <v>43</v>
      </c>
    </row>
    <row r="91" spans="1:1" x14ac:dyDescent="0.35">
      <c r="A91" t="s">
        <v>43</v>
      </c>
    </row>
    <row r="92" spans="1:1" x14ac:dyDescent="0.35">
      <c r="A92" t="s">
        <v>44</v>
      </c>
    </row>
    <row r="93" spans="1:1" x14ac:dyDescent="0.35">
      <c r="A93" t="s">
        <v>50</v>
      </c>
    </row>
    <row r="94" spans="1:1" x14ac:dyDescent="0.35">
      <c r="A94" t="s">
        <v>43</v>
      </c>
    </row>
    <row r="95" spans="1:1" x14ac:dyDescent="0.35">
      <c r="A95" t="s">
        <v>57</v>
      </c>
    </row>
    <row r="96" spans="1:1" x14ac:dyDescent="0.35">
      <c r="A96" t="s">
        <v>42</v>
      </c>
    </row>
    <row r="97" spans="1:1" x14ac:dyDescent="0.35">
      <c r="A97" t="s">
        <v>43</v>
      </c>
    </row>
    <row r="98" spans="1:1" x14ac:dyDescent="0.35">
      <c r="A98" t="s">
        <v>35</v>
      </c>
    </row>
    <row r="99" spans="1:1" x14ac:dyDescent="0.35">
      <c r="A99" t="s">
        <v>44</v>
      </c>
    </row>
    <row r="100" spans="1:1" x14ac:dyDescent="0.35">
      <c r="A100" t="s">
        <v>45</v>
      </c>
    </row>
    <row r="101" spans="1:1" x14ac:dyDescent="0.35">
      <c r="A101" t="s">
        <v>35</v>
      </c>
    </row>
    <row r="102" spans="1:1" x14ac:dyDescent="0.35">
      <c r="A102" t="s">
        <v>54</v>
      </c>
    </row>
    <row r="103" spans="1:1" x14ac:dyDescent="0.35">
      <c r="A103" t="s">
        <v>48</v>
      </c>
    </row>
    <row r="104" spans="1:1" x14ac:dyDescent="0.35">
      <c r="A104" t="s">
        <v>51</v>
      </c>
    </row>
    <row r="105" spans="1:1" x14ac:dyDescent="0.35">
      <c r="A105" t="s">
        <v>49</v>
      </c>
    </row>
    <row r="106" spans="1:1" x14ac:dyDescent="0.35">
      <c r="A106" t="s">
        <v>39</v>
      </c>
    </row>
    <row r="107" spans="1:1" x14ac:dyDescent="0.35">
      <c r="A107" t="s">
        <v>57</v>
      </c>
    </row>
    <row r="108" spans="1:1" x14ac:dyDescent="0.35">
      <c r="A108" t="s">
        <v>38</v>
      </c>
    </row>
    <row r="109" spans="1:1" x14ac:dyDescent="0.35">
      <c r="A109" t="s">
        <v>48</v>
      </c>
    </row>
    <row r="110" spans="1:1" x14ac:dyDescent="0.35">
      <c r="A110" t="s">
        <v>47</v>
      </c>
    </row>
    <row r="111" spans="1:1" x14ac:dyDescent="0.35">
      <c r="A111" t="s">
        <v>51</v>
      </c>
    </row>
    <row r="112" spans="1:1" x14ac:dyDescent="0.35">
      <c r="A112" t="s">
        <v>60</v>
      </c>
    </row>
    <row r="113" spans="1:1" x14ac:dyDescent="0.35">
      <c r="A113" t="s">
        <v>47</v>
      </c>
    </row>
    <row r="114" spans="1:1" x14ac:dyDescent="0.35">
      <c r="A114" t="s">
        <v>36</v>
      </c>
    </row>
    <row r="115" spans="1:1" x14ac:dyDescent="0.35">
      <c r="A115" t="s">
        <v>40</v>
      </c>
    </row>
    <row r="116" spans="1:1" x14ac:dyDescent="0.35">
      <c r="A116" t="s">
        <v>35</v>
      </c>
    </row>
    <row r="117" spans="1:1" x14ac:dyDescent="0.35">
      <c r="A117" t="s">
        <v>43</v>
      </c>
    </row>
    <row r="118" spans="1:1" x14ac:dyDescent="0.35">
      <c r="A118" t="s">
        <v>47</v>
      </c>
    </row>
    <row r="119" spans="1:1" x14ac:dyDescent="0.35">
      <c r="A119" t="s">
        <v>55</v>
      </c>
    </row>
    <row r="120" spans="1:1" x14ac:dyDescent="0.35">
      <c r="A120" t="s">
        <v>35</v>
      </c>
    </row>
    <row r="121" spans="1:1" x14ac:dyDescent="0.35">
      <c r="A121" t="s">
        <v>35</v>
      </c>
    </row>
    <row r="122" spans="1:1" x14ac:dyDescent="0.35">
      <c r="A122" t="s">
        <v>61</v>
      </c>
    </row>
    <row r="123" spans="1:1" x14ac:dyDescent="0.35">
      <c r="A123" t="s">
        <v>35</v>
      </c>
    </row>
    <row r="124" spans="1:1" x14ac:dyDescent="0.35">
      <c r="A124" t="s">
        <v>40</v>
      </c>
    </row>
    <row r="125" spans="1:1" x14ac:dyDescent="0.35">
      <c r="A125" t="s">
        <v>35</v>
      </c>
    </row>
    <row r="126" spans="1:1" x14ac:dyDescent="0.35">
      <c r="A126" t="s">
        <v>35</v>
      </c>
    </row>
    <row r="127" spans="1:1" x14ac:dyDescent="0.35">
      <c r="A127" t="s">
        <v>59</v>
      </c>
    </row>
    <row r="128" spans="1:1" x14ac:dyDescent="0.35">
      <c r="A128" t="s">
        <v>34</v>
      </c>
    </row>
    <row r="129" spans="1:1" x14ac:dyDescent="0.35">
      <c r="A129" t="s">
        <v>43</v>
      </c>
    </row>
    <row r="130" spans="1:1" x14ac:dyDescent="0.35">
      <c r="A130" t="s">
        <v>43</v>
      </c>
    </row>
    <row r="131" spans="1:1" x14ac:dyDescent="0.35">
      <c r="A131" t="s">
        <v>62</v>
      </c>
    </row>
    <row r="132" spans="1:1" x14ac:dyDescent="0.35">
      <c r="A132" t="s">
        <v>51</v>
      </c>
    </row>
    <row r="133" spans="1:1" x14ac:dyDescent="0.35">
      <c r="A133" t="s">
        <v>59</v>
      </c>
    </row>
    <row r="134" spans="1:1" x14ac:dyDescent="0.35">
      <c r="A134" t="s">
        <v>57</v>
      </c>
    </row>
    <row r="135" spans="1:1" x14ac:dyDescent="0.35">
      <c r="A135" t="s">
        <v>35</v>
      </c>
    </row>
    <row r="136" spans="1:1" x14ac:dyDescent="0.35">
      <c r="A136" t="s">
        <v>38</v>
      </c>
    </row>
    <row r="137" spans="1:1" x14ac:dyDescent="0.35">
      <c r="A137" t="s">
        <v>63</v>
      </c>
    </row>
    <row r="138" spans="1:1" x14ac:dyDescent="0.35">
      <c r="A138" t="s">
        <v>48</v>
      </c>
    </row>
    <row r="139" spans="1:1" x14ac:dyDescent="0.35">
      <c r="A139" t="s">
        <v>64</v>
      </c>
    </row>
    <row r="140" spans="1:1" x14ac:dyDescent="0.35">
      <c r="A140" t="s">
        <v>34</v>
      </c>
    </row>
    <row r="141" spans="1:1" x14ac:dyDescent="0.35">
      <c r="A141" t="s">
        <v>54</v>
      </c>
    </row>
    <row r="142" spans="1:1" x14ac:dyDescent="0.35">
      <c r="A142" t="s">
        <v>34</v>
      </c>
    </row>
    <row r="143" spans="1:1" x14ac:dyDescent="0.35">
      <c r="A143" t="s">
        <v>64</v>
      </c>
    </row>
    <row r="144" spans="1:1" x14ac:dyDescent="0.35">
      <c r="A144" t="s">
        <v>47</v>
      </c>
    </row>
    <row r="145" spans="1:1" x14ac:dyDescent="0.35">
      <c r="A145" t="s">
        <v>51</v>
      </c>
    </row>
    <row r="146" spans="1:1" x14ac:dyDescent="0.35">
      <c r="A146" t="s">
        <v>60</v>
      </c>
    </row>
    <row r="147" spans="1:1" x14ac:dyDescent="0.35">
      <c r="A147" t="s">
        <v>47</v>
      </c>
    </row>
    <row r="148" spans="1:1" x14ac:dyDescent="0.35">
      <c r="A148" t="s">
        <v>36</v>
      </c>
    </row>
    <row r="149" spans="1:1" x14ac:dyDescent="0.35">
      <c r="A149" t="s">
        <v>35</v>
      </c>
    </row>
    <row r="150" spans="1:1" x14ac:dyDescent="0.35">
      <c r="A150" t="s">
        <v>42</v>
      </c>
    </row>
    <row r="151" spans="1:1" x14ac:dyDescent="0.35">
      <c r="A151" t="s">
        <v>35</v>
      </c>
    </row>
    <row r="152" spans="1:1" x14ac:dyDescent="0.35">
      <c r="A152" t="s">
        <v>57</v>
      </c>
    </row>
    <row r="153" spans="1:1" x14ac:dyDescent="0.35">
      <c r="A153" t="s">
        <v>40</v>
      </c>
    </row>
    <row r="154" spans="1:1" x14ac:dyDescent="0.35">
      <c r="A154" t="s">
        <v>39</v>
      </c>
    </row>
    <row r="155" spans="1:1" x14ac:dyDescent="0.35">
      <c r="A155" t="s">
        <v>38</v>
      </c>
    </row>
    <row r="156" spans="1:1" x14ac:dyDescent="0.35">
      <c r="A156" t="s">
        <v>65</v>
      </c>
    </row>
    <row r="157" spans="1:1" x14ac:dyDescent="0.35">
      <c r="A157" t="s">
        <v>66</v>
      </c>
    </row>
    <row r="158" spans="1:1" x14ac:dyDescent="0.35">
      <c r="A158" t="s">
        <v>50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49</v>
      </c>
    </row>
    <row r="162" spans="1:1" x14ac:dyDescent="0.35">
      <c r="A162" t="s">
        <v>38</v>
      </c>
    </row>
    <row r="163" spans="1:1" x14ac:dyDescent="0.35">
      <c r="A163" t="s">
        <v>59</v>
      </c>
    </row>
    <row r="164" spans="1:1" x14ac:dyDescent="0.35">
      <c r="A164" t="s">
        <v>53</v>
      </c>
    </row>
    <row r="165" spans="1:1" x14ac:dyDescent="0.35">
      <c r="A165" t="s">
        <v>40</v>
      </c>
    </row>
    <row r="166" spans="1:1" x14ac:dyDescent="0.35">
      <c r="A166" t="s">
        <v>42</v>
      </c>
    </row>
    <row r="167" spans="1:1" x14ac:dyDescent="0.35">
      <c r="A167" t="s">
        <v>40</v>
      </c>
    </row>
    <row r="168" spans="1:1" x14ac:dyDescent="0.35">
      <c r="A168" t="s">
        <v>35</v>
      </c>
    </row>
    <row r="169" spans="1:1" x14ac:dyDescent="0.35">
      <c r="A169" t="s">
        <v>54</v>
      </c>
    </row>
    <row r="170" spans="1:1" x14ac:dyDescent="0.35">
      <c r="A170" t="s">
        <v>35</v>
      </c>
    </row>
    <row r="171" spans="1:1" x14ac:dyDescent="0.35">
      <c r="A171" t="s">
        <v>40</v>
      </c>
    </row>
    <row r="172" spans="1:1" x14ac:dyDescent="0.35">
      <c r="A172" t="s">
        <v>67</v>
      </c>
    </row>
    <row r="173" spans="1:1" x14ac:dyDescent="0.35">
      <c r="A173" t="s">
        <v>41</v>
      </c>
    </row>
    <row r="174" spans="1:1" x14ac:dyDescent="0.35">
      <c r="A174" t="s">
        <v>43</v>
      </c>
    </row>
    <row r="175" spans="1:1" x14ac:dyDescent="0.35">
      <c r="A175" t="s">
        <v>67</v>
      </c>
    </row>
    <row r="176" spans="1:1" x14ac:dyDescent="0.35">
      <c r="A176" t="s">
        <v>46</v>
      </c>
    </row>
    <row r="177" spans="1:1" x14ac:dyDescent="0.35">
      <c r="A177" t="s">
        <v>36</v>
      </c>
    </row>
    <row r="178" spans="1:1" x14ac:dyDescent="0.35">
      <c r="A178" t="s">
        <v>44</v>
      </c>
    </row>
    <row r="179" spans="1:1" x14ac:dyDescent="0.35">
      <c r="A179" t="s">
        <v>58</v>
      </c>
    </row>
    <row r="180" spans="1:1" x14ac:dyDescent="0.35">
      <c r="A180" t="s">
        <v>39</v>
      </c>
    </row>
    <row r="181" spans="1:1" x14ac:dyDescent="0.35">
      <c r="A181" t="s">
        <v>35</v>
      </c>
    </row>
    <row r="182" spans="1:1" x14ac:dyDescent="0.35">
      <c r="A182" t="s">
        <v>55</v>
      </c>
    </row>
    <row r="183" spans="1:1" x14ac:dyDescent="0.35">
      <c r="A183" t="s">
        <v>35</v>
      </c>
    </row>
    <row r="184" spans="1:1" x14ac:dyDescent="0.35">
      <c r="A184" t="s">
        <v>35</v>
      </c>
    </row>
    <row r="185" spans="1:1" x14ac:dyDescent="0.35">
      <c r="A185" t="s">
        <v>34</v>
      </c>
    </row>
    <row r="186" spans="1:1" x14ac:dyDescent="0.35">
      <c r="A186" t="s">
        <v>38</v>
      </c>
    </row>
    <row r="187" spans="1:1" x14ac:dyDescent="0.35">
      <c r="A187" t="s">
        <v>53</v>
      </c>
    </row>
    <row r="188" spans="1:1" x14ac:dyDescent="0.35">
      <c r="A188" t="s">
        <v>68</v>
      </c>
    </row>
    <row r="189" spans="1:1" x14ac:dyDescent="0.35">
      <c r="A189" t="s">
        <v>49</v>
      </c>
    </row>
    <row r="190" spans="1:1" x14ac:dyDescent="0.35">
      <c r="A190" t="s">
        <v>46</v>
      </c>
    </row>
    <row r="191" spans="1:1" x14ac:dyDescent="0.35">
      <c r="A191" t="s">
        <v>43</v>
      </c>
    </row>
    <row r="192" spans="1:1" x14ac:dyDescent="0.35">
      <c r="A192" t="s">
        <v>69</v>
      </c>
    </row>
    <row r="193" spans="1:1" x14ac:dyDescent="0.35">
      <c r="A193" t="s">
        <v>70</v>
      </c>
    </row>
    <row r="194" spans="1:1" x14ac:dyDescent="0.35">
      <c r="A194" t="s">
        <v>69</v>
      </c>
    </row>
    <row r="195" spans="1:1" x14ac:dyDescent="0.35">
      <c r="A195" t="s">
        <v>35</v>
      </c>
    </row>
    <row r="196" spans="1:1" x14ac:dyDescent="0.35">
      <c r="A196" t="s">
        <v>48</v>
      </c>
    </row>
    <row r="197" spans="1:1" x14ac:dyDescent="0.35">
      <c r="A197" t="s">
        <v>35</v>
      </c>
    </row>
    <row r="198" spans="1:1" x14ac:dyDescent="0.35">
      <c r="A198" t="s">
        <v>46</v>
      </c>
    </row>
    <row r="199" spans="1:1" x14ac:dyDescent="0.35">
      <c r="A199" t="s">
        <v>38</v>
      </c>
    </row>
    <row r="200" spans="1:1" x14ac:dyDescent="0.35">
      <c r="A200" s="9" t="s">
        <v>34</v>
      </c>
    </row>
    <row r="201" spans="1:1" x14ac:dyDescent="0.35">
      <c r="A201" s="9" t="s">
        <v>71</v>
      </c>
    </row>
    <row r="202" spans="1:1" x14ac:dyDescent="0.35">
      <c r="A202" s="9" t="s">
        <v>72</v>
      </c>
    </row>
    <row r="203" spans="1:1" x14ac:dyDescent="0.35">
      <c r="A203" s="9" t="s">
        <v>71</v>
      </c>
    </row>
    <row r="204" spans="1:1" x14ac:dyDescent="0.35">
      <c r="A204" s="9" t="s">
        <v>73</v>
      </c>
    </row>
    <row r="205" spans="1:1" x14ac:dyDescent="0.35">
      <c r="A205" s="9" t="s">
        <v>34</v>
      </c>
    </row>
    <row r="206" spans="1:1" x14ac:dyDescent="0.35">
      <c r="A206" s="9" t="s">
        <v>47</v>
      </c>
    </row>
    <row r="207" spans="1:1" x14ac:dyDescent="0.35">
      <c r="A207" s="9" t="s">
        <v>40</v>
      </c>
    </row>
    <row r="208" spans="1:1" x14ac:dyDescent="0.35">
      <c r="A208" s="9" t="s">
        <v>34</v>
      </c>
    </row>
    <row r="209" spans="1:1" x14ac:dyDescent="0.35">
      <c r="A209" t="s">
        <v>41</v>
      </c>
    </row>
    <row r="210" spans="1:1" x14ac:dyDescent="0.35">
      <c r="A210" t="s">
        <v>71</v>
      </c>
    </row>
    <row r="211" spans="1:1" x14ac:dyDescent="0.35">
      <c r="A211" s="10" t="s">
        <v>35</v>
      </c>
    </row>
    <row r="212" spans="1:1" x14ac:dyDescent="0.35">
      <c r="A212" s="10" t="s">
        <v>71</v>
      </c>
    </row>
    <row r="213" spans="1:1" x14ac:dyDescent="0.35">
      <c r="A213" t="s">
        <v>48</v>
      </c>
    </row>
    <row r="214" spans="1:1" x14ac:dyDescent="0.35">
      <c r="A214" t="s">
        <v>35</v>
      </c>
    </row>
    <row r="215" spans="1:1" x14ac:dyDescent="0.35">
      <c r="A215" t="s">
        <v>48</v>
      </c>
    </row>
    <row r="216" spans="1:1" x14ac:dyDescent="0.35">
      <c r="A216" s="10" t="s">
        <v>39</v>
      </c>
    </row>
    <row r="217" spans="1:1" x14ac:dyDescent="0.35">
      <c r="A217" t="s">
        <v>48</v>
      </c>
    </row>
    <row r="218" spans="1:1" x14ac:dyDescent="0.35">
      <c r="A218" s="10" t="s">
        <v>74</v>
      </c>
    </row>
    <row r="219" spans="1:1" x14ac:dyDescent="0.35">
      <c r="A219" t="s">
        <v>48</v>
      </c>
    </row>
    <row r="220" spans="1:1" x14ac:dyDescent="0.35">
      <c r="A220" s="10" t="s">
        <v>34</v>
      </c>
    </row>
    <row r="221" spans="1:1" x14ac:dyDescent="0.35">
      <c r="A221" t="s">
        <v>75</v>
      </c>
    </row>
    <row r="222" spans="1:1" x14ac:dyDescent="0.35">
      <c r="A222" s="10" t="s">
        <v>40</v>
      </c>
    </row>
    <row r="223" spans="1:1" x14ac:dyDescent="0.35">
      <c r="A223" s="10" t="s">
        <v>74</v>
      </c>
    </row>
    <row r="224" spans="1:1" x14ac:dyDescent="0.35">
      <c r="A224" t="s">
        <v>35</v>
      </c>
    </row>
    <row r="225" spans="1:1" x14ac:dyDescent="0.35">
      <c r="A225" t="s">
        <v>35</v>
      </c>
    </row>
    <row r="226" spans="1:1" x14ac:dyDescent="0.35">
      <c r="A226" t="s">
        <v>35</v>
      </c>
    </row>
    <row r="227" spans="1:1" x14ac:dyDescent="0.35">
      <c r="A227" t="s">
        <v>76</v>
      </c>
    </row>
    <row r="228" spans="1:1" x14ac:dyDescent="0.35">
      <c r="A228" t="s">
        <v>77</v>
      </c>
    </row>
    <row r="229" spans="1:1" x14ac:dyDescent="0.35">
      <c r="A229" t="s">
        <v>78</v>
      </c>
    </row>
    <row r="230" spans="1:1" x14ac:dyDescent="0.35">
      <c r="A230" t="s">
        <v>75</v>
      </c>
    </row>
    <row r="231" spans="1:1" x14ac:dyDescent="0.35">
      <c r="A231" s="10" t="s">
        <v>71</v>
      </c>
    </row>
    <row r="232" spans="1:1" x14ac:dyDescent="0.35">
      <c r="A232" s="10" t="s">
        <v>71</v>
      </c>
    </row>
    <row r="233" spans="1:1" x14ac:dyDescent="0.35">
      <c r="A233" t="s">
        <v>76</v>
      </c>
    </row>
    <row r="234" spans="1:1" x14ac:dyDescent="0.35">
      <c r="A234" t="s">
        <v>79</v>
      </c>
    </row>
    <row r="235" spans="1:1" x14ac:dyDescent="0.35">
      <c r="A235" s="10" t="s">
        <v>80</v>
      </c>
    </row>
    <row r="236" spans="1:1" x14ac:dyDescent="0.35">
      <c r="A236" s="10" t="s">
        <v>72</v>
      </c>
    </row>
    <row r="237" spans="1:1" x14ac:dyDescent="0.35">
      <c r="A237" s="10" t="s">
        <v>71</v>
      </c>
    </row>
    <row r="238" spans="1:1" x14ac:dyDescent="0.35">
      <c r="A238" s="10" t="s">
        <v>40</v>
      </c>
    </row>
    <row r="239" spans="1:1" x14ac:dyDescent="0.35">
      <c r="A239" s="10" t="s">
        <v>39</v>
      </c>
    </row>
    <row r="240" spans="1:1" x14ac:dyDescent="0.35">
      <c r="A240" t="s">
        <v>39</v>
      </c>
    </row>
    <row r="241" spans="1:1" x14ac:dyDescent="0.35">
      <c r="A241" t="s">
        <v>39</v>
      </c>
    </row>
    <row r="242" spans="1:1" x14ac:dyDescent="0.35">
      <c r="A242" t="s">
        <v>76</v>
      </c>
    </row>
    <row r="243" spans="1:1" x14ac:dyDescent="0.35">
      <c r="A243" t="s">
        <v>78</v>
      </c>
    </row>
    <row r="244" spans="1:1" x14ac:dyDescent="0.35">
      <c r="A244" s="10" t="s">
        <v>78</v>
      </c>
    </row>
    <row r="245" spans="1:1" x14ac:dyDescent="0.35">
      <c r="A245" s="10" t="s">
        <v>41</v>
      </c>
    </row>
    <row r="246" spans="1:1" x14ac:dyDescent="0.35">
      <c r="A246" s="10" t="s">
        <v>72</v>
      </c>
    </row>
    <row r="247" spans="1:1" x14ac:dyDescent="0.35">
      <c r="A247" t="s">
        <v>41</v>
      </c>
    </row>
    <row r="248" spans="1:1" x14ac:dyDescent="0.35">
      <c r="A248" t="s">
        <v>47</v>
      </c>
    </row>
    <row r="249" spans="1:1" x14ac:dyDescent="0.35">
      <c r="A249" t="s">
        <v>40</v>
      </c>
    </row>
    <row r="250" spans="1:1" x14ac:dyDescent="0.35">
      <c r="A250" t="s">
        <v>41</v>
      </c>
    </row>
    <row r="251" spans="1:1" x14ac:dyDescent="0.35">
      <c r="A251" t="s">
        <v>53</v>
      </c>
    </row>
    <row r="252" spans="1:1" x14ac:dyDescent="0.35">
      <c r="A252" t="s">
        <v>40</v>
      </c>
    </row>
    <row r="253" spans="1:1" x14ac:dyDescent="0.35">
      <c r="A253" t="s">
        <v>34</v>
      </c>
    </row>
    <row r="254" spans="1:1" x14ac:dyDescent="0.35">
      <c r="A254" t="s">
        <v>35</v>
      </c>
    </row>
    <row r="255" spans="1:1" x14ac:dyDescent="0.35">
      <c r="A255" t="s">
        <v>60</v>
      </c>
    </row>
    <row r="256" spans="1:1" x14ac:dyDescent="0.35">
      <c r="A256" t="s">
        <v>54</v>
      </c>
    </row>
    <row r="257" spans="1:1" x14ac:dyDescent="0.35">
      <c r="A257" t="s">
        <v>81</v>
      </c>
    </row>
    <row r="258" spans="1:1" x14ac:dyDescent="0.35">
      <c r="A258" t="s">
        <v>82</v>
      </c>
    </row>
    <row r="259" spans="1:1" x14ac:dyDescent="0.35">
      <c r="A259" t="s">
        <v>47</v>
      </c>
    </row>
    <row r="260" spans="1:1" x14ac:dyDescent="0.35">
      <c r="A260" t="s">
        <v>59</v>
      </c>
    </row>
    <row r="261" spans="1:1" x14ac:dyDescent="0.35">
      <c r="A261" t="s">
        <v>39</v>
      </c>
    </row>
    <row r="262" spans="1:1" x14ac:dyDescent="0.35">
      <c r="A262" t="s">
        <v>68</v>
      </c>
    </row>
    <row r="263" spans="1:1" x14ac:dyDescent="0.35">
      <c r="A263" t="s">
        <v>35</v>
      </c>
    </row>
    <row r="264" spans="1:1" x14ac:dyDescent="0.35">
      <c r="A264" t="s">
        <v>57</v>
      </c>
    </row>
    <row r="265" spans="1:1" x14ac:dyDescent="0.35">
      <c r="A265" t="s">
        <v>57</v>
      </c>
    </row>
    <row r="266" spans="1:1" x14ac:dyDescent="0.35">
      <c r="A266" t="s">
        <v>40</v>
      </c>
    </row>
    <row r="267" spans="1:1" x14ac:dyDescent="0.35">
      <c r="A267" t="s">
        <v>40</v>
      </c>
    </row>
    <row r="268" spans="1:1" x14ac:dyDescent="0.35">
      <c r="A268" t="s">
        <v>35</v>
      </c>
    </row>
    <row r="269" spans="1:1" x14ac:dyDescent="0.35">
      <c r="A269" t="s">
        <v>40</v>
      </c>
    </row>
    <row r="270" spans="1:1" x14ac:dyDescent="0.35">
      <c r="A270" t="s">
        <v>83</v>
      </c>
    </row>
    <row r="271" spans="1:1" x14ac:dyDescent="0.35">
      <c r="A271" t="s">
        <v>47</v>
      </c>
    </row>
    <row r="272" spans="1:1" x14ac:dyDescent="0.35">
      <c r="A272" t="s">
        <v>84</v>
      </c>
    </row>
    <row r="273" spans="1:1" x14ac:dyDescent="0.35">
      <c r="A273" t="s">
        <v>45</v>
      </c>
    </row>
    <row r="274" spans="1:1" x14ac:dyDescent="0.35">
      <c r="A274" t="s">
        <v>58</v>
      </c>
    </row>
    <row r="275" spans="1:1" x14ac:dyDescent="0.35">
      <c r="A275" t="s">
        <v>38</v>
      </c>
    </row>
    <row r="276" spans="1:1" x14ac:dyDescent="0.35">
      <c r="A276" t="s">
        <v>46</v>
      </c>
    </row>
    <row r="277" spans="1:1" x14ac:dyDescent="0.35">
      <c r="A277" t="s">
        <v>40</v>
      </c>
    </row>
    <row r="278" spans="1:1" x14ac:dyDescent="0.35">
      <c r="A278" t="s">
        <v>47</v>
      </c>
    </row>
    <row r="279" spans="1:1" x14ac:dyDescent="0.35">
      <c r="A279" t="s">
        <v>34</v>
      </c>
    </row>
    <row r="280" spans="1:1" x14ac:dyDescent="0.35">
      <c r="A280" t="s">
        <v>40</v>
      </c>
    </row>
    <row r="281" spans="1:1" x14ac:dyDescent="0.35">
      <c r="A281" t="s">
        <v>35</v>
      </c>
    </row>
    <row r="282" spans="1:1" x14ac:dyDescent="0.35">
      <c r="A282" t="s">
        <v>39</v>
      </c>
    </row>
    <row r="283" spans="1:1" x14ac:dyDescent="0.35">
      <c r="A283" t="s">
        <v>40</v>
      </c>
    </row>
    <row r="284" spans="1:1" x14ac:dyDescent="0.35">
      <c r="A284" t="s">
        <v>39</v>
      </c>
    </row>
    <row r="285" spans="1:1" x14ac:dyDescent="0.35">
      <c r="A285" t="s">
        <v>39</v>
      </c>
    </row>
    <row r="286" spans="1:1" x14ac:dyDescent="0.35">
      <c r="A286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A3DA-5869-4AAE-B4FE-CDC88286A5F5}">
  <dimension ref="A1:B60"/>
  <sheetViews>
    <sheetView tabSelected="1" topLeftCell="A37" workbookViewId="0">
      <selection activeCell="B56" sqref="B56"/>
    </sheetView>
  </sheetViews>
  <sheetFormatPr defaultRowHeight="14.5" x14ac:dyDescent="0.35"/>
  <cols>
    <col min="1" max="1" width="14.6328125" customWidth="1"/>
  </cols>
  <sheetData>
    <row r="1" spans="1:2" x14ac:dyDescent="0.35">
      <c r="A1" t="s">
        <v>88</v>
      </c>
    </row>
    <row r="2" spans="1:2" x14ac:dyDescent="0.35">
      <c r="A2" t="s">
        <v>106</v>
      </c>
      <c r="B2">
        <v>1</v>
      </c>
    </row>
    <row r="3" spans="1:2" x14ac:dyDescent="0.35">
      <c r="A3" t="s">
        <v>107</v>
      </c>
      <c r="B3">
        <v>1</v>
      </c>
    </row>
    <row r="4" spans="1:2" x14ac:dyDescent="0.35">
      <c r="A4" t="s">
        <v>108</v>
      </c>
      <c r="B4">
        <v>5</v>
      </c>
    </row>
    <row r="5" spans="1:2" x14ac:dyDescent="0.35">
      <c r="A5" t="s">
        <v>92</v>
      </c>
      <c r="B5">
        <v>4</v>
      </c>
    </row>
    <row r="6" spans="1:2" x14ac:dyDescent="0.35">
      <c r="A6" t="s">
        <v>109</v>
      </c>
      <c r="B6">
        <v>3</v>
      </c>
    </row>
    <row r="7" spans="1:2" x14ac:dyDescent="0.35">
      <c r="A7" t="s">
        <v>104</v>
      </c>
      <c r="B7">
        <v>4</v>
      </c>
    </row>
    <row r="8" spans="1:2" x14ac:dyDescent="0.35">
      <c r="A8" t="s">
        <v>110</v>
      </c>
      <c r="B8">
        <v>3</v>
      </c>
    </row>
    <row r="9" spans="1:2" x14ac:dyDescent="0.35">
      <c r="A9" t="s">
        <v>98</v>
      </c>
      <c r="B9">
        <v>2</v>
      </c>
    </row>
    <row r="10" spans="1:2" x14ac:dyDescent="0.35">
      <c r="A10" t="s">
        <v>111</v>
      </c>
      <c r="B10">
        <v>1</v>
      </c>
    </row>
    <row r="11" spans="1:2" x14ac:dyDescent="0.35">
      <c r="A11" t="s">
        <v>93</v>
      </c>
      <c r="B11">
        <v>4</v>
      </c>
    </row>
    <row r="12" spans="1:2" x14ac:dyDescent="0.35">
      <c r="A12" t="s">
        <v>96</v>
      </c>
      <c r="B12">
        <v>2</v>
      </c>
    </row>
    <row r="13" spans="1:2" x14ac:dyDescent="0.35">
      <c r="A13" t="s">
        <v>102</v>
      </c>
      <c r="B13">
        <v>2</v>
      </c>
    </row>
    <row r="14" spans="1:2" x14ac:dyDescent="0.35">
      <c r="A14" t="s">
        <v>112</v>
      </c>
      <c r="B14">
        <v>3</v>
      </c>
    </row>
    <row r="15" spans="1:2" x14ac:dyDescent="0.35">
      <c r="A15" t="s">
        <v>114</v>
      </c>
      <c r="B15">
        <v>2</v>
      </c>
    </row>
    <row r="16" spans="1:2" x14ac:dyDescent="0.35">
      <c r="A16" t="s">
        <v>115</v>
      </c>
      <c r="B16">
        <v>3</v>
      </c>
    </row>
    <row r="17" spans="1:2" x14ac:dyDescent="0.35">
      <c r="A17" t="s">
        <v>116</v>
      </c>
      <c r="B17">
        <v>2</v>
      </c>
    </row>
    <row r="18" spans="1:2" x14ac:dyDescent="0.35">
      <c r="A18" t="s">
        <v>117</v>
      </c>
      <c r="B18">
        <v>2</v>
      </c>
    </row>
    <row r="19" spans="1:2" x14ac:dyDescent="0.35">
      <c r="A19" t="s">
        <v>118</v>
      </c>
      <c r="B19">
        <v>2</v>
      </c>
    </row>
    <row r="20" spans="1:2" x14ac:dyDescent="0.35">
      <c r="A20" t="s">
        <v>119</v>
      </c>
      <c r="B20">
        <v>4</v>
      </c>
    </row>
    <row r="21" spans="1:2" x14ac:dyDescent="0.35">
      <c r="A21" t="s">
        <v>97</v>
      </c>
      <c r="B21">
        <v>2</v>
      </c>
    </row>
    <row r="22" spans="1:2" x14ac:dyDescent="0.35">
      <c r="A22" t="s">
        <v>122</v>
      </c>
      <c r="B22">
        <v>2</v>
      </c>
    </row>
    <row r="23" spans="1:2" x14ac:dyDescent="0.35">
      <c r="A23" t="s">
        <v>95</v>
      </c>
      <c r="B23">
        <v>2</v>
      </c>
    </row>
    <row r="24" spans="1:2" x14ac:dyDescent="0.35">
      <c r="A24" t="s">
        <v>147</v>
      </c>
      <c r="B24">
        <v>1</v>
      </c>
    </row>
    <row r="25" spans="1:2" x14ac:dyDescent="0.35">
      <c r="A25" t="s">
        <v>126</v>
      </c>
      <c r="B25">
        <v>3</v>
      </c>
    </row>
    <row r="26" spans="1:2" x14ac:dyDescent="0.35">
      <c r="A26" t="s">
        <v>105</v>
      </c>
      <c r="B26">
        <v>1</v>
      </c>
    </row>
    <row r="27" spans="1:2" x14ac:dyDescent="0.35">
      <c r="A27" t="s">
        <v>127</v>
      </c>
      <c r="B27">
        <v>3</v>
      </c>
    </row>
    <row r="28" spans="1:2" x14ac:dyDescent="0.35">
      <c r="A28" t="s">
        <v>128</v>
      </c>
      <c r="B28">
        <v>1</v>
      </c>
    </row>
    <row r="29" spans="1:2" x14ac:dyDescent="0.35">
      <c r="A29" t="s">
        <v>125</v>
      </c>
      <c r="B29">
        <v>1</v>
      </c>
    </row>
    <row r="30" spans="1:2" x14ac:dyDescent="0.35">
      <c r="A30" t="s">
        <v>129</v>
      </c>
      <c r="B30">
        <v>1</v>
      </c>
    </row>
    <row r="31" spans="1:2" x14ac:dyDescent="0.35">
      <c r="A31" t="s">
        <v>91</v>
      </c>
      <c r="B31">
        <v>3</v>
      </c>
    </row>
    <row r="32" spans="1:2" x14ac:dyDescent="0.35">
      <c r="A32" t="s">
        <v>131</v>
      </c>
      <c r="B32">
        <v>1</v>
      </c>
    </row>
    <row r="33" spans="1:2" x14ac:dyDescent="0.35">
      <c r="A33" t="s">
        <v>121</v>
      </c>
      <c r="B33">
        <v>3</v>
      </c>
    </row>
    <row r="34" spans="1:2" x14ac:dyDescent="0.35">
      <c r="A34" t="s">
        <v>89</v>
      </c>
      <c r="B34">
        <v>4</v>
      </c>
    </row>
    <row r="35" spans="1:2" x14ac:dyDescent="0.35">
      <c r="A35" t="s">
        <v>132</v>
      </c>
      <c r="B35">
        <v>1</v>
      </c>
    </row>
    <row r="36" spans="1:2" x14ac:dyDescent="0.35">
      <c r="A36" t="s">
        <v>133</v>
      </c>
      <c r="B36">
        <v>1</v>
      </c>
    </row>
    <row r="37" spans="1:2" x14ac:dyDescent="0.35">
      <c r="A37" t="s">
        <v>134</v>
      </c>
      <c r="B37">
        <v>1</v>
      </c>
    </row>
    <row r="38" spans="1:2" x14ac:dyDescent="0.35">
      <c r="A38" t="s">
        <v>123</v>
      </c>
      <c r="B38">
        <v>2</v>
      </c>
    </row>
    <row r="39" spans="1:2" x14ac:dyDescent="0.35">
      <c r="A39" t="s">
        <v>135</v>
      </c>
      <c r="B39">
        <v>1</v>
      </c>
    </row>
    <row r="40" spans="1:2" x14ac:dyDescent="0.35">
      <c r="A40" t="s">
        <v>130</v>
      </c>
      <c r="B40">
        <v>2</v>
      </c>
    </row>
    <row r="41" spans="1:2" x14ac:dyDescent="0.35">
      <c r="A41" t="s">
        <v>136</v>
      </c>
      <c r="B41">
        <v>1</v>
      </c>
    </row>
    <row r="42" spans="1:2" x14ac:dyDescent="0.35">
      <c r="A42" t="s">
        <v>99</v>
      </c>
      <c r="B42">
        <v>1</v>
      </c>
    </row>
    <row r="43" spans="1:2" x14ac:dyDescent="0.35">
      <c r="A43" t="s">
        <v>103</v>
      </c>
      <c r="B43">
        <v>1</v>
      </c>
    </row>
    <row r="44" spans="1:2" x14ac:dyDescent="0.35">
      <c r="A44" t="s">
        <v>94</v>
      </c>
      <c r="B44">
        <v>3</v>
      </c>
    </row>
    <row r="45" spans="1:2" x14ac:dyDescent="0.35">
      <c r="A45" t="s">
        <v>137</v>
      </c>
      <c r="B45">
        <v>1</v>
      </c>
    </row>
    <row r="46" spans="1:2" x14ac:dyDescent="0.35">
      <c r="A46" t="s">
        <v>101</v>
      </c>
      <c r="B46">
        <v>1</v>
      </c>
    </row>
    <row r="47" spans="1:2" x14ac:dyDescent="0.35">
      <c r="A47" t="s">
        <v>138</v>
      </c>
      <c r="B47">
        <v>1</v>
      </c>
    </row>
    <row r="48" spans="1:2" x14ac:dyDescent="0.35">
      <c r="A48" t="s">
        <v>139</v>
      </c>
      <c r="B48">
        <v>1</v>
      </c>
    </row>
    <row r="49" spans="1:2" x14ac:dyDescent="0.35">
      <c r="A49" t="s">
        <v>140</v>
      </c>
      <c r="B49">
        <v>1</v>
      </c>
    </row>
    <row r="50" spans="1:2" x14ac:dyDescent="0.35">
      <c r="A50" t="s">
        <v>141</v>
      </c>
      <c r="B50">
        <v>2</v>
      </c>
    </row>
    <row r="51" spans="1:2" x14ac:dyDescent="0.35">
      <c r="A51" t="s">
        <v>120</v>
      </c>
      <c r="B51">
        <v>1</v>
      </c>
    </row>
    <row r="52" spans="1:2" x14ac:dyDescent="0.35">
      <c r="A52" t="s">
        <v>124</v>
      </c>
      <c r="B52">
        <v>1</v>
      </c>
    </row>
    <row r="53" spans="1:2" x14ac:dyDescent="0.35">
      <c r="A53" s="9" t="s">
        <v>113</v>
      </c>
      <c r="B53">
        <v>1</v>
      </c>
    </row>
    <row r="54" spans="1:2" x14ac:dyDescent="0.35">
      <c r="A54" s="9" t="s">
        <v>142</v>
      </c>
      <c r="B54">
        <v>1</v>
      </c>
    </row>
    <row r="55" spans="1:2" x14ac:dyDescent="0.35">
      <c r="A55" s="9" t="s">
        <v>143</v>
      </c>
      <c r="B55">
        <v>2</v>
      </c>
    </row>
    <row r="56" spans="1:2" x14ac:dyDescent="0.35">
      <c r="A56" t="s">
        <v>144</v>
      </c>
      <c r="B56">
        <v>1</v>
      </c>
    </row>
    <row r="57" spans="1:2" x14ac:dyDescent="0.35">
      <c r="A57" s="10" t="s">
        <v>145</v>
      </c>
      <c r="B57">
        <v>1</v>
      </c>
    </row>
    <row r="58" spans="1:2" x14ac:dyDescent="0.35">
      <c r="A58" s="10" t="s">
        <v>100</v>
      </c>
      <c r="B58">
        <v>1</v>
      </c>
    </row>
    <row r="59" spans="1:2" x14ac:dyDescent="0.35">
      <c r="A59" s="10" t="s">
        <v>146</v>
      </c>
      <c r="B59">
        <v>1</v>
      </c>
    </row>
    <row r="60" spans="1:2" x14ac:dyDescent="0.35">
      <c r="A60" s="10" t="s">
        <v>90</v>
      </c>
      <c r="B60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HP</vt:lpstr>
      <vt:lpstr>CP</vt:lpstr>
      <vt:lpstr>DEF</vt:lpstr>
      <vt:lpstr>STATUS</vt:lpstr>
      <vt:lpstr>TYPE</vt:lpstr>
      <vt:lpstr>Caught Polnem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2023-04-04T02:32:43Z</dcterms:created>
  <dcterms:modified xsi:type="dcterms:W3CDTF">2023-04-04T06:20:16Z</dcterms:modified>
</cp:coreProperties>
</file>